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K:\PMG\2022\Indicadores PMG 2022\Reclamos (SEGPRES)\2022-08 Segundo ejercicio metodologico\"/>
    </mc:Choice>
  </mc:AlternateContent>
  <xr:revisionPtr revIDLastSave="0" documentId="13_ncr:1_{DD468EF5-D917-4CD5-BC2D-72339BE93187}" xr6:coauthVersionLast="47" xr6:coauthVersionMax="47" xr10:uidLastSave="{00000000-0000-0000-0000-000000000000}"/>
  <bookViews>
    <workbookView xWindow="-120" yWindow="-120" windowWidth="29040" windowHeight="15840" tabRatio="910" xr2:uid="{FDC5DAA4-2CC0-45C9-982C-BBC59C04C9E1}"/>
  </bookViews>
  <sheets>
    <sheet name="Cálculo indicador" sheetId="2" r:id="rId1"/>
    <sheet name="BD Reclamos 2022" sheetId="1" r:id="rId2"/>
    <sheet name="Tabla de Homologación" sheetId="6" r:id="rId3"/>
    <sheet name="Notas Aclaratorias" sheetId="8" r:id="rId4"/>
    <sheet name="Cuadro resumen por mes" sheetId="4" state="hidden" r:id="rId5"/>
  </sheets>
  <definedNames>
    <definedName name="_xlnm._FilterDatabase" localSheetId="1" hidden="1">'BD Reclamos 2022'!$B$4:$G$181</definedName>
    <definedName name="_xlnm.Print_Area" localSheetId="1">'BD Reclamos 2022'!#REF!</definedName>
    <definedName name="Datos">'BD Reclamos 2022'!$B$4:$G$16</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 l="1"/>
  <c r="F13" i="2"/>
  <c r="H9" i="4"/>
  <c r="H8" i="4"/>
  <c r="H7" i="4"/>
  <c r="I9" i="4"/>
  <c r="I8" i="4"/>
  <c r="I7" i="4"/>
  <c r="I6" i="4"/>
  <c r="I5" i="4"/>
  <c r="H5" i="4"/>
  <c r="H6" i="4"/>
  <c r="C18" i="4"/>
  <c r="D18" i="4"/>
  <c r="E5" i="4"/>
  <c r="E17" i="4"/>
  <c r="E16" i="4"/>
  <c r="E15" i="4"/>
  <c r="E13" i="4"/>
  <c r="E14" i="4"/>
  <c r="J5" i="4" l="1"/>
  <c r="E7" i="4"/>
  <c r="E8" i="4"/>
  <c r="E9" i="4"/>
  <c r="E10" i="4"/>
  <c r="E11" i="4"/>
  <c r="E12" i="4"/>
  <c r="E6" i="4"/>
  <c r="J9" i="4" l="1"/>
  <c r="F15" i="2" l="1"/>
  <c r="J7" i="4" l="1"/>
  <c r="J8" i="4"/>
  <c r="J6" i="4"/>
  <c r="E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Constantino Arevalo</author>
  </authors>
  <commentList>
    <comment ref="B5" authorId="0" shapeId="0" xr:uid="{F0C91E58-7D8F-4301-BEB2-852DCE0716D6}">
      <text>
        <r>
          <rPr>
            <b/>
            <sz val="9"/>
            <color indexed="81"/>
            <rFont val="Tahoma"/>
            <family val="2"/>
          </rPr>
          <t>Paola Constantino Arevalo:</t>
        </r>
        <r>
          <rPr>
            <sz val="9"/>
            <color indexed="81"/>
            <rFont val="Tahoma"/>
            <family val="2"/>
          </rPr>
          <t xml:space="preserve">
De acuerdo lo señalado en requisito técnico N°4 de este indicador en Decreto Ex 465, del 20 de octubre 2021 del Ministerio de Hacienda,el cual aprueba Programa Marco PMG 2022:
"Total de reclamos recibidos al año t, corresponde a los reclamos recepcionados por el Servicio en el año t, incluyendo los reclamos recibidos en años anteriores y no respondidos."
Por esta razón se incorporaron 12 reclamos recibidos en diciembre 2021.  </t>
        </r>
      </text>
    </comment>
  </commentList>
</comments>
</file>

<file path=xl/sharedStrings.xml><?xml version="1.0" encoding="utf-8"?>
<sst xmlns="http://schemas.openxmlformats.org/spreadsheetml/2006/main" count="488" uniqueCount="104">
  <si>
    <t>Subsecretaría del Trabajo</t>
  </si>
  <si>
    <t>Fecha de respuesta</t>
  </si>
  <si>
    <t>Estado del reclamo</t>
  </si>
  <si>
    <t>Sistema Propio SUBTRAB</t>
  </si>
  <si>
    <t>Homologación en BD a reportar</t>
  </si>
  <si>
    <t>mes ingreso</t>
  </si>
  <si>
    <t>mes respuesta</t>
  </si>
  <si>
    <t>Cuenta de mes ingreso</t>
  </si>
  <si>
    <t>Cuenta de mes respuesta</t>
  </si>
  <si>
    <t>Tabla dinámica para calcular Numerador del indicador</t>
  </si>
  <si>
    <t>Tabla dinámica para calcular Denominador del indicador</t>
  </si>
  <si>
    <t>Valores para cálculo del indicador</t>
  </si>
  <si>
    <t>Numerador</t>
  </si>
  <si>
    <t>Número de reclamos respondidos en año t</t>
  </si>
  <si>
    <t>Denominador</t>
  </si>
  <si>
    <t>Valor Indicador</t>
  </si>
  <si>
    <t>Mes</t>
  </si>
  <si>
    <t>Nro. de Reclamos recibidos mes</t>
  </si>
  <si>
    <t>Nro. de Respuestas en el año t</t>
  </si>
  <si>
    <t>% de Reclamos respondidos al año t (por mes)</t>
  </si>
  <si>
    <t>Acumulado</t>
  </si>
  <si>
    <t>Nro. de Reclamos al año t</t>
  </si>
  <si>
    <t xml:space="preserve">Total </t>
  </si>
  <si>
    <t>Folio</t>
  </si>
  <si>
    <t>Jornada de Trabajo</t>
  </si>
  <si>
    <t>Finiquito</t>
  </si>
  <si>
    <t>Reclamo General</t>
  </si>
  <si>
    <t>Contrato de Trabajo</t>
  </si>
  <si>
    <t>Licencia Medica</t>
  </si>
  <si>
    <t>Renta</t>
  </si>
  <si>
    <t>Mala atención</t>
  </si>
  <si>
    <t>Pensiones</t>
  </si>
  <si>
    <t>Solicitud de Entrevista</t>
  </si>
  <si>
    <t>Denuncia</t>
  </si>
  <si>
    <t>Inversión  a la Comunidad</t>
  </si>
  <si>
    <t xml:space="preserve">Clasificación </t>
  </si>
  <si>
    <t>Fecha ingreso</t>
  </si>
  <si>
    <t>Fecha Resuelto</t>
  </si>
  <si>
    <t xml:space="preserve">Estado </t>
  </si>
  <si>
    <t>Asignado</t>
  </si>
  <si>
    <t>Resuelto</t>
  </si>
  <si>
    <t>Cuenta de Folio</t>
  </si>
  <si>
    <t xml:space="preserve">Tabla de Homologación </t>
  </si>
  <si>
    <t>COLUMNA B</t>
  </si>
  <si>
    <t>COLUMNA C</t>
  </si>
  <si>
    <t>Nombre Original</t>
  </si>
  <si>
    <t>COLUMNA D</t>
  </si>
  <si>
    <t>COLUMNA E</t>
  </si>
  <si>
    <t>COLUMNA F</t>
  </si>
  <si>
    <t>COLUMNA G</t>
  </si>
  <si>
    <t>Estado</t>
  </si>
  <si>
    <t>Actuaciones</t>
  </si>
  <si>
    <t xml:space="preserve">Atenciones </t>
  </si>
  <si>
    <t>Productos</t>
  </si>
  <si>
    <t>Respondido</t>
  </si>
  <si>
    <t>En análisis</t>
  </si>
  <si>
    <t>Subcategorías columna C</t>
  </si>
  <si>
    <t>Seguro de Cesantía</t>
  </si>
  <si>
    <t>Bolsa Nacional de Empleo</t>
  </si>
  <si>
    <t>Total de reclamos recibidos al año t</t>
  </si>
  <si>
    <t>Derivado</t>
  </si>
  <si>
    <t>Subcategorías columna G</t>
  </si>
  <si>
    <t>Subsidio</t>
  </si>
  <si>
    <t>Solicitud de Ministro de fe</t>
  </si>
  <si>
    <t>Diciembre 2021</t>
  </si>
  <si>
    <t>Homologación MV Decreto N°405/2020</t>
  </si>
  <si>
    <t>Código único de identificación (ID) del reclamo</t>
  </si>
  <si>
    <t>Actuaciones, atenciones o productos (bien y/o servicios) que aplica</t>
  </si>
  <si>
    <t>N° de oficio o identificación del documento en que se contiene la respuesta</t>
  </si>
  <si>
    <t>Nota Aclaratoria:</t>
  </si>
  <si>
    <t>Sí, en la medida que se tenga trazabilidad del reclamo y su respuesta. El servicio podrá aplicar el método que defina para estos efectos.</t>
  </si>
  <si>
    <t>Se recomienda declarar todas las situaciones que pueden generar controversia o confusión en la revisión del reporte, agregando la o las correspondientes notas explicativa en el Medio de Verificación.</t>
  </si>
  <si>
    <t xml:space="preserve">Todos los reclamos recibidos en la Subsecretaría del Trabajo son ingresados a la plataforma interna (independiente de su canal de ingreso), conservando cada uno de ellos el Folio de ingreso (campo "Código único de identificación (ID) del reclamo"), lo que nos permite mantener el control y trazabilidad de cada reclamo ingresado.
Es por ello que el Folio de ingreso es el mismo Folio de salida (respuesta).
</t>
  </si>
  <si>
    <t>Fecha de ingreso</t>
  </si>
  <si>
    <t>Base de Datos Reclamos año 2022</t>
  </si>
  <si>
    <t>IFE Laboral</t>
  </si>
  <si>
    <t>Licencia Médica</t>
  </si>
  <si>
    <t>Subsidio Protege</t>
  </si>
  <si>
    <t>Desistido</t>
  </si>
  <si>
    <t>Enero 2022</t>
  </si>
  <si>
    <t>Febrero 2022</t>
  </si>
  <si>
    <t>Marzo 2022</t>
  </si>
  <si>
    <t>Abril 2022</t>
  </si>
  <si>
    <t>Mayo 2022</t>
  </si>
  <si>
    <t>Junio 2022</t>
  </si>
  <si>
    <t>Julio 2022</t>
  </si>
  <si>
    <t>Agosto 2022</t>
  </si>
  <si>
    <t>Septiembre 2022</t>
  </si>
  <si>
    <t>Octubre 2022</t>
  </si>
  <si>
    <t>Noviembre 2022</t>
  </si>
  <si>
    <t>Diciembre 2022</t>
  </si>
  <si>
    <r>
      <t xml:space="preserve">En el documento de </t>
    </r>
    <r>
      <rPr>
        <b/>
        <i/>
        <sz val="11"/>
        <color theme="1"/>
        <rFont val="Calibri"/>
        <family val="2"/>
        <scheme val="minor"/>
      </rPr>
      <t>“Preguntas-Frecuentes-PMG-MEI-MAG-Reclamos-Respondidos-2022.pdf”</t>
    </r>
    <r>
      <rPr>
        <sz val="11"/>
        <color theme="1"/>
        <rFont val="Calibri"/>
        <family val="2"/>
        <scheme val="minor"/>
      </rPr>
      <t xml:space="preserve"> elaborado por la Comisión de Integridad Pública y Transparencia, específicamente en el ítem V (Medios de Verificación), pregunta 20 de la página 8, se señala lo siguiente:</t>
    </r>
  </si>
  <si>
    <t>20. ¿Puede ser el “código único de identificación (ID) del reclamo” y el “N° de oficio o identificación del documento en que se contiene la respuesta” el mismo número?</t>
  </si>
  <si>
    <t>Detalle de columnas Medio de verificación exigidas por el Decreto N°465/2021</t>
  </si>
  <si>
    <t>Cuadro resumen Reclamos año 2022</t>
  </si>
  <si>
    <t>Indicador "Reclamos Respondidos"</t>
  </si>
  <si>
    <t>Fiscalización</t>
  </si>
  <si>
    <t>Capacitación en Oficios</t>
  </si>
  <si>
    <t>Bono Trabajo Mujer</t>
  </si>
  <si>
    <t>Protección al Trabajador(a)</t>
  </si>
  <si>
    <t>Fondo Formación Sindical</t>
  </si>
  <si>
    <t>Programas Diálogo Social</t>
  </si>
  <si>
    <t>Documentación DT</t>
  </si>
  <si>
    <r>
      <rPr>
        <b/>
        <u/>
        <sz val="11"/>
        <color theme="1"/>
        <rFont val="Calibri"/>
        <family val="2"/>
        <scheme val="minor"/>
      </rPr>
      <t xml:space="preserve">Conclusión:
</t>
    </r>
    <r>
      <rPr>
        <sz val="11"/>
        <color theme="1"/>
        <rFont val="Calibri"/>
        <family val="2"/>
        <scheme val="minor"/>
      </rPr>
      <t>Al 31 de julio de 2022, en la Subsecretaría del Trabajo se han recibido 33 reclamos, todos los cuales fueron respondidos, por lo que el valor del indicador es de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</si>
</sst>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20"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0"/>
      <color indexed="8"/>
      <name val="Calibri"/>
      <family val="2"/>
    </font>
    <font>
      <b/>
      <sz val="14"/>
      <color theme="1"/>
      <name val="Calibri"/>
      <family val="2"/>
      <scheme val="minor"/>
    </font>
    <font>
      <b/>
      <i/>
      <u/>
      <sz val="11"/>
      <color theme="1"/>
      <name val="Calibri"/>
      <family val="2"/>
      <scheme val="minor"/>
    </font>
    <font>
      <b/>
      <sz val="16"/>
      <color theme="1"/>
      <name val="Calibri"/>
      <family val="2"/>
      <scheme val="minor"/>
    </font>
    <font>
      <sz val="8"/>
      <color theme="1"/>
      <name val="Calibri"/>
      <family val="2"/>
      <scheme val="minor"/>
    </font>
    <font>
      <b/>
      <sz val="12"/>
      <color theme="1"/>
      <name val="Calibri"/>
      <family val="2"/>
      <scheme val="minor"/>
    </font>
    <font>
      <b/>
      <i/>
      <sz val="11"/>
      <color indexed="8"/>
      <name val="Calibri"/>
      <family val="2"/>
    </font>
    <font>
      <sz val="10"/>
      <color theme="1"/>
      <name val="Calibri"/>
      <family val="2"/>
      <scheme val="minor"/>
    </font>
    <font>
      <b/>
      <sz val="10"/>
      <color theme="1"/>
      <name val="Calibri"/>
      <family val="2"/>
      <scheme val="minor"/>
    </font>
    <font>
      <b/>
      <u/>
      <sz val="10"/>
      <color theme="1"/>
      <name val="Calibri"/>
      <family val="2"/>
      <scheme val="minor"/>
    </font>
    <font>
      <b/>
      <u/>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4" tint="0.59999389629810485"/>
        <bgColor indexed="8"/>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109">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3" fillId="0" borderId="0" xfId="0" applyFont="1" applyAlignment="1">
      <alignment vertical="center" wrapText="1"/>
    </xf>
    <xf numFmtId="0" fontId="2" fillId="0" borderId="0" xfId="0" applyFont="1" applyAlignment="1">
      <alignment vertical="center"/>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1" fillId="0" borderId="0" xfId="2"/>
    <xf numFmtId="0" fontId="1" fillId="0" borderId="0" xfId="2" applyAlignment="1">
      <alignment vertical="top"/>
    </xf>
    <xf numFmtId="0" fontId="3" fillId="2" borderId="1" xfId="0" applyFont="1" applyFill="1" applyBorder="1" applyAlignment="1">
      <alignment vertical="top" wrapText="1"/>
    </xf>
    <xf numFmtId="0" fontId="2" fillId="0" borderId="4" xfId="0" applyFont="1" applyBorder="1"/>
    <xf numFmtId="0" fontId="2" fillId="3" borderId="4" xfId="0" applyFont="1" applyFill="1" applyBorder="1"/>
    <xf numFmtId="0" fontId="2" fillId="0" borderId="3" xfId="0" applyFont="1" applyBorder="1"/>
    <xf numFmtId="0" fontId="2" fillId="3" borderId="3" xfId="0" applyFont="1" applyFill="1" applyBorder="1"/>
    <xf numFmtId="165" fontId="2" fillId="0" borderId="3" xfId="0" applyNumberFormat="1" applyFont="1" applyBorder="1" applyAlignment="1">
      <alignment horizontal="right"/>
    </xf>
    <xf numFmtId="0" fontId="2" fillId="0" borderId="2" xfId="0" applyFont="1" applyBorder="1"/>
    <xf numFmtId="0" fontId="2" fillId="3" borderId="2" xfId="0" applyFont="1" applyFill="1" applyBorder="1"/>
    <xf numFmtId="165" fontId="2" fillId="0" borderId="2" xfId="0" applyNumberFormat="1" applyFont="1" applyBorder="1" applyAlignment="1">
      <alignment horizontal="right"/>
    </xf>
    <xf numFmtId="0" fontId="10" fillId="0" borderId="1" xfId="0" applyFont="1" applyBorder="1"/>
    <xf numFmtId="0" fontId="2" fillId="3" borderId="3" xfId="0" applyFont="1" applyFill="1" applyBorder="1" applyAlignment="1">
      <alignment wrapText="1"/>
    </xf>
    <xf numFmtId="0" fontId="11" fillId="0" borderId="0" xfId="0" applyFont="1"/>
    <xf numFmtId="0" fontId="11" fillId="0" borderId="1" xfId="0" applyFont="1" applyBorder="1"/>
    <xf numFmtId="0" fontId="12" fillId="4" borderId="8" xfId="0" applyFont="1" applyFill="1" applyBorder="1" applyAlignment="1">
      <alignment horizontal="center"/>
    </xf>
    <xf numFmtId="0" fontId="14" fillId="0" borderId="0" xfId="0" applyFont="1"/>
    <xf numFmtId="0" fontId="11" fillId="0" borderId="1" xfId="0" applyFont="1" applyFill="1" applyBorder="1"/>
    <xf numFmtId="49" fontId="2" fillId="0" borderId="4" xfId="0" applyNumberFormat="1" applyFont="1" applyBorder="1"/>
    <xf numFmtId="49" fontId="2" fillId="0" borderId="3" xfId="0" applyNumberFormat="1" applyFont="1" applyBorder="1"/>
    <xf numFmtId="49" fontId="2" fillId="0" borderId="2" xfId="0" applyNumberFormat="1" applyFont="1" applyBorder="1"/>
    <xf numFmtId="0" fontId="13" fillId="0" borderId="0" xfId="0" applyFont="1" applyFill="1"/>
    <xf numFmtId="0" fontId="11" fillId="0" borderId="0" xfId="0" applyFont="1" applyFill="1"/>
    <xf numFmtId="0" fontId="2" fillId="3" borderId="9" xfId="0" applyFont="1" applyFill="1" applyBorder="1"/>
    <xf numFmtId="0" fontId="2" fillId="3" borderId="10" xfId="0" applyFont="1" applyFill="1" applyBorder="1"/>
    <xf numFmtId="0" fontId="3" fillId="2" borderId="4" xfId="0" applyFont="1" applyFill="1" applyBorder="1" applyAlignment="1">
      <alignment vertical="top" wrapText="1"/>
    </xf>
    <xf numFmtId="0" fontId="2" fillId="3" borderId="11" xfId="0" applyFont="1" applyFill="1" applyBorder="1"/>
    <xf numFmtId="165" fontId="2" fillId="0" borderId="3" xfId="1" applyNumberFormat="1" applyFont="1" applyFill="1" applyBorder="1" applyAlignment="1" applyProtection="1">
      <alignment horizontal="right"/>
    </xf>
    <xf numFmtId="10" fontId="10" fillId="0" borderId="1" xfId="1" applyNumberFormat="1" applyFont="1" applyFill="1" applyBorder="1" applyProtection="1"/>
    <xf numFmtId="10" fontId="2" fillId="0" borderId="4" xfId="1" applyNumberFormat="1" applyFont="1" applyFill="1" applyBorder="1" applyAlignment="1" applyProtection="1">
      <alignment horizontal="right"/>
    </xf>
    <xf numFmtId="10" fontId="2" fillId="0" borderId="3" xfId="0" applyNumberFormat="1" applyFont="1" applyBorder="1" applyAlignment="1">
      <alignment horizontal="right"/>
    </xf>
    <xf numFmtId="10" fontId="2" fillId="0" borderId="3" xfId="1" applyNumberFormat="1" applyFont="1" applyFill="1" applyBorder="1" applyAlignment="1" applyProtection="1">
      <alignment horizontal="right"/>
    </xf>
    <xf numFmtId="0" fontId="0" fillId="0" borderId="0" xfId="0" applyAlignment="1">
      <alignment vertical="center"/>
    </xf>
    <xf numFmtId="0" fontId="16" fillId="0" borderId="2" xfId="0" applyFont="1" applyBorder="1" applyAlignment="1">
      <alignment horizontal="left" vertical="center" wrapText="1" indent="4"/>
    </xf>
    <xf numFmtId="0" fontId="16" fillId="0" borderId="4" xfId="0" applyFont="1" applyBorder="1" applyAlignment="1">
      <alignment horizontal="left" vertical="center" wrapText="1" indent="4"/>
    </xf>
    <xf numFmtId="0" fontId="15" fillId="0" borderId="1" xfId="0" applyFont="1" applyBorder="1" applyAlignment="1">
      <alignment horizontal="left" vertical="center" wrapText="1" indent="1"/>
    </xf>
    <xf numFmtId="0" fontId="0" fillId="0" borderId="0" xfId="0" applyAlignment="1">
      <alignment vertical="center" wrapText="1"/>
    </xf>
    <xf numFmtId="0" fontId="0" fillId="5" borderId="0" xfId="0" applyFill="1" applyAlignment="1">
      <alignment vertical="top" wrapText="1"/>
    </xf>
    <xf numFmtId="10" fontId="2" fillId="0" borderId="2" xfId="0" applyNumberFormat="1" applyFont="1" applyBorder="1" applyAlignment="1">
      <alignment horizontal="right"/>
    </xf>
    <xf numFmtId="0" fontId="2" fillId="0" borderId="4" xfId="0" applyFont="1" applyBorder="1" applyAlignment="1">
      <alignment horizontal="center" vertical="center"/>
    </xf>
    <xf numFmtId="0" fontId="2" fillId="0" borderId="1" xfId="0" applyFont="1" applyFill="1" applyBorder="1" applyAlignment="1">
      <alignment horizontal="center" vertical="center"/>
    </xf>
    <xf numFmtId="0" fontId="2" fillId="3" borderId="3" xfId="0" applyNumberFormat="1" applyFont="1" applyFill="1" applyBorder="1" applyAlignment="1">
      <alignment horizontal="right"/>
    </xf>
    <xf numFmtId="49" fontId="2" fillId="6" borderId="3" xfId="0" applyNumberFormat="1" applyFont="1" applyFill="1" applyBorder="1"/>
    <xf numFmtId="0" fontId="11" fillId="0" borderId="1" xfId="0" applyFont="1" applyBorder="1" applyAlignment="1">
      <alignment vertical="center"/>
    </xf>
    <xf numFmtId="0" fontId="1" fillId="0" borderId="0" xfId="2" applyFont="1" applyAlignment="1">
      <alignment horizontal="center" vertical="top" wrapText="1"/>
    </xf>
    <xf numFmtId="0" fontId="1" fillId="0" borderId="0" xfId="2" applyFill="1"/>
    <xf numFmtId="0" fontId="0" fillId="0" borderId="0" xfId="0" applyFill="1"/>
    <xf numFmtId="0" fontId="0" fillId="0" borderId="0" xfId="0" applyNumberFormat="1" applyFill="1"/>
    <xf numFmtId="0" fontId="7" fillId="0" borderId="0" xfId="2" applyFont="1" applyFill="1"/>
    <xf numFmtId="0" fontId="8" fillId="0" borderId="0" xfId="2" applyFont="1" applyFill="1"/>
    <xf numFmtId="164" fontId="0" fillId="0" borderId="1" xfId="3" applyFont="1" applyFill="1" applyBorder="1"/>
    <xf numFmtId="10" fontId="9" fillId="0" borderId="1" xfId="1" applyNumberFormat="1" applyFont="1" applyFill="1" applyBorder="1"/>
    <xf numFmtId="0" fontId="3" fillId="2" borderId="1" xfId="0" applyFont="1" applyFill="1" applyBorder="1" applyAlignment="1">
      <alignment horizontal="center" vertical="center" wrapText="1"/>
    </xf>
    <xf numFmtId="0" fontId="0" fillId="0" borderId="1" xfId="0" applyFont="1" applyBorder="1"/>
    <xf numFmtId="0" fontId="0" fillId="0" borderId="4" xfId="0" applyFont="1" applyBorder="1"/>
    <xf numFmtId="0" fontId="0" fillId="0" borderId="1" xfId="0" applyFont="1" applyFill="1" applyBorder="1"/>
    <xf numFmtId="0" fontId="0" fillId="0" borderId="1" xfId="0" applyFont="1" applyBorder="1" applyAlignment="1"/>
    <xf numFmtId="0" fontId="0" fillId="0" borderId="1" xfId="0" applyFont="1" applyFill="1" applyBorder="1" applyAlignment="1"/>
    <xf numFmtId="0" fontId="0" fillId="0" borderId="0" xfId="0" applyFont="1"/>
    <xf numFmtId="0" fontId="0" fillId="0" borderId="16" xfId="0" applyFont="1" applyBorder="1" applyAlignment="1">
      <alignment wrapText="1"/>
    </xf>
    <xf numFmtId="14" fontId="0" fillId="0" borderId="0" xfId="0" applyNumberFormat="1"/>
    <xf numFmtId="0" fontId="0" fillId="0" borderId="12" xfId="0" applyFont="1" applyBorder="1" applyAlignment="1">
      <alignment wrapText="1"/>
    </xf>
    <xf numFmtId="14" fontId="0" fillId="0" borderId="13" xfId="0" applyNumberFormat="1" applyFont="1" applyBorder="1" applyAlignment="1">
      <alignment wrapText="1"/>
    </xf>
    <xf numFmtId="0" fontId="0" fillId="0" borderId="15" xfId="0" applyFont="1" applyBorder="1" applyAlignment="1">
      <alignment wrapText="1"/>
    </xf>
    <xf numFmtId="14" fontId="0" fillId="0" borderId="14" xfId="0" applyNumberFormat="1" applyFont="1" applyBorder="1" applyAlignment="1">
      <alignment wrapText="1"/>
    </xf>
    <xf numFmtId="0" fontId="0" fillId="0" borderId="1" xfId="0" applyFont="1" applyBorder="1" applyAlignment="1">
      <alignment wrapText="1"/>
    </xf>
    <xf numFmtId="14" fontId="0" fillId="0" borderId="1" xfId="0" applyNumberFormat="1" applyFont="1" applyBorder="1" applyAlignment="1">
      <alignment horizontal="right"/>
    </xf>
    <xf numFmtId="0" fontId="0" fillId="0" borderId="1" xfId="0" applyFont="1" applyBorder="1" applyAlignment="1">
      <alignment horizontal="center"/>
    </xf>
    <xf numFmtId="0" fontId="0" fillId="0" borderId="4" xfId="0" applyFont="1" applyBorder="1" applyAlignment="1">
      <alignment wrapText="1"/>
    </xf>
    <xf numFmtId="14" fontId="0" fillId="0" borderId="4" xfId="0" applyNumberFormat="1" applyFont="1" applyBorder="1" applyAlignment="1">
      <alignment horizontal="right"/>
    </xf>
    <xf numFmtId="0" fontId="0" fillId="0" borderId="4" xfId="0" applyFont="1" applyBorder="1" applyAlignment="1">
      <alignment horizontal="center"/>
    </xf>
    <xf numFmtId="0" fontId="0" fillId="0" borderId="1" xfId="0" applyFont="1" applyFill="1" applyBorder="1" applyAlignment="1">
      <alignment wrapText="1"/>
    </xf>
    <xf numFmtId="14" fontId="0" fillId="0" borderId="1" xfId="0" applyNumberFormat="1" applyFont="1" applyBorder="1" applyAlignment="1">
      <alignment wrapText="1"/>
    </xf>
    <xf numFmtId="0" fontId="0" fillId="0" borderId="1" xfId="0" applyFont="1" applyFill="1" applyBorder="1" applyAlignment="1">
      <alignment horizontal="center"/>
    </xf>
    <xf numFmtId="14" fontId="0" fillId="0" borderId="1" xfId="0" applyNumberFormat="1" applyFont="1" applyBorder="1" applyAlignment="1">
      <alignment horizontal="right" wrapText="1"/>
    </xf>
    <xf numFmtId="14" fontId="0" fillId="0" borderId="16" xfId="0" applyNumberFormat="1" applyFont="1" applyBorder="1" applyAlignment="1">
      <alignment wrapText="1"/>
    </xf>
    <xf numFmtId="0" fontId="0" fillId="0" borderId="5" xfId="0" applyFont="1" applyBorder="1" applyAlignment="1"/>
    <xf numFmtId="0" fontId="0" fillId="0" borderId="5" xfId="2" applyFont="1" applyBorder="1" applyAlignment="1">
      <alignment horizontal="left" vertical="top" wrapText="1"/>
    </xf>
    <xf numFmtId="0" fontId="1" fillId="0" borderId="6" xfId="2" applyBorder="1" applyAlignment="1">
      <alignment horizontal="left" vertical="top" wrapText="1"/>
    </xf>
    <xf numFmtId="0" fontId="1" fillId="0" borderId="7" xfId="2" applyBorder="1" applyAlignment="1">
      <alignment horizontal="left" vertical="top" wrapText="1"/>
    </xf>
    <xf numFmtId="0" fontId="9" fillId="0" borderId="5" xfId="2" applyFont="1" applyFill="1" applyBorder="1" applyAlignment="1">
      <alignment horizontal="left" vertical="top"/>
    </xf>
    <xf numFmtId="0" fontId="9" fillId="0" borderId="6" xfId="2" applyFont="1" applyFill="1" applyBorder="1" applyAlignment="1">
      <alignment horizontal="left" vertical="top"/>
    </xf>
    <xf numFmtId="0" fontId="5" fillId="0" borderId="5" xfId="2" applyFont="1" applyFill="1" applyBorder="1" applyAlignment="1">
      <alignment horizontal="center" vertical="top" wrapText="1"/>
    </xf>
    <xf numFmtId="0" fontId="5" fillId="0" borderId="6" xfId="2" applyFont="1" applyFill="1" applyBorder="1" applyAlignment="1">
      <alignment horizontal="center" vertical="top" wrapText="1"/>
    </xf>
    <xf numFmtId="0" fontId="5" fillId="0" borderId="7" xfId="2" applyFont="1" applyFill="1" applyBorder="1" applyAlignment="1">
      <alignment horizontal="center" vertical="top" wrapText="1"/>
    </xf>
    <xf numFmtId="0" fontId="6" fillId="0" borderId="0" xfId="2" applyFont="1" applyAlignment="1">
      <alignment horizontal="center" vertical="top" wrapText="1"/>
    </xf>
    <xf numFmtId="0" fontId="1" fillId="0" borderId="5" xfId="2" applyFill="1" applyBorder="1" applyAlignment="1">
      <alignment horizontal="left" vertical="top" wrapText="1"/>
    </xf>
    <xf numFmtId="0" fontId="1" fillId="0" borderId="6" xfId="2" applyFill="1" applyBorder="1" applyAlignment="1">
      <alignment horizontal="left" vertical="top" wrapText="1"/>
    </xf>
    <xf numFmtId="0" fontId="7" fillId="0" borderId="5" xfId="2" applyFont="1" applyFill="1" applyBorder="1" applyAlignment="1">
      <alignment horizont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11" fillId="0"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cellXfs>
  <cellStyles count="4">
    <cellStyle name="Millares [0] 2" xfId="3" xr:uid="{EB71476D-BCC6-435E-8F0E-E2094DB1199F}"/>
    <cellStyle name="Normal" xfId="0" builtinId="0"/>
    <cellStyle name="Normal 2" xfId="2" xr:uid="{AB856A8A-DF5B-46EA-B0B1-62E2023BAA22}"/>
    <cellStyle name="Porcentaje" xfId="1" builtinId="5"/>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ola Constantino Arevalo" refreshedDate="44776.537972569444" createdVersion="8" refreshedVersion="8" minRefreshableVersion="3" recordCount="179" xr:uid="{3886B354-D020-4725-88AD-51EAB51A6920}">
  <cacheSource type="worksheet">
    <worksheetSource ref="B4:G2000" sheet="BD Reclamos 2022"/>
  </cacheSource>
  <cacheFields count="6">
    <cacheField name="Folio" numFmtId="0">
      <sharedItems containsString="0" containsBlank="1" containsNumber="1" containsInteger="1" minValue="24437" maxValue="27490"/>
    </cacheField>
    <cacheField name="Clasificación " numFmtId="0">
      <sharedItems containsBlank="1"/>
    </cacheField>
    <cacheField name="Fecha ingreso" numFmtId="0">
      <sharedItems containsNonDate="0" containsDate="1" containsString="0" containsBlank="1" minDate="2021-12-24T00:00:00" maxDate="2022-07-30T00:00:00"/>
    </cacheField>
    <cacheField name="Fecha Resuelto" numFmtId="0">
      <sharedItems containsNonDate="0" containsDate="1" containsString="0" containsBlank="1" minDate="2022-01-05T00:00:00" maxDate="2022-07-30T00:00:00"/>
    </cacheField>
    <cacheField name="Folio2" numFmtId="0">
      <sharedItems containsString="0" containsBlank="1" containsNumber="1" containsInteger="1" minValue="24437" maxValue="27490"/>
    </cacheField>
    <cacheField name="Estado " numFmtId="0">
      <sharedItems containsBlank="1" count="4">
        <s v="Resuelto"/>
        <s v="Derivado"/>
        <s v="Desistido"/>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
  <r>
    <n v="24437"/>
    <s v="Reclamo General"/>
    <d v="2021-12-24T00:00:00"/>
    <d v="2022-01-05T00:00:00"/>
    <n v="24437"/>
    <x v="0"/>
  </r>
  <r>
    <n v="24438"/>
    <s v="Reclamo General"/>
    <d v="2021-12-24T00:00:00"/>
    <d v="2022-01-05T00:00:00"/>
    <n v="24438"/>
    <x v="0"/>
  </r>
  <r>
    <n v="24439"/>
    <s v="Reclamo General"/>
    <d v="2021-12-24T00:00:00"/>
    <d v="2022-01-05T00:00:00"/>
    <n v="24439"/>
    <x v="0"/>
  </r>
  <r>
    <n v="24440"/>
    <s v="Reclamo General"/>
    <d v="2021-12-24T00:00:00"/>
    <d v="2022-01-05T00:00:00"/>
    <n v="24440"/>
    <x v="0"/>
  </r>
  <r>
    <n v="24441"/>
    <s v="Reclamo General"/>
    <d v="2021-12-24T00:00:00"/>
    <d v="2022-01-05T00:00:00"/>
    <n v="24441"/>
    <x v="0"/>
  </r>
  <r>
    <n v="24442"/>
    <s v="Reclamo General"/>
    <d v="2021-12-24T00:00:00"/>
    <d v="2022-01-05T00:00:00"/>
    <n v="24442"/>
    <x v="0"/>
  </r>
  <r>
    <n v="24443"/>
    <s v="Reclamo General"/>
    <d v="2021-12-24T00:00:00"/>
    <d v="2022-01-05T00:00:00"/>
    <n v="24443"/>
    <x v="0"/>
  </r>
  <r>
    <n v="24444"/>
    <s v="Reclamo General"/>
    <d v="2021-12-24T00:00:00"/>
    <d v="2022-01-05T00:00:00"/>
    <n v="24444"/>
    <x v="0"/>
  </r>
  <r>
    <n v="24445"/>
    <s v="Reclamo General"/>
    <d v="2021-12-24T00:00:00"/>
    <d v="2022-01-05T00:00:00"/>
    <n v="24445"/>
    <x v="0"/>
  </r>
  <r>
    <n v="24446"/>
    <s v="Reclamo General"/>
    <d v="2021-12-24T00:00:00"/>
    <d v="2022-01-05T00:00:00"/>
    <n v="24446"/>
    <x v="0"/>
  </r>
  <r>
    <n v="24447"/>
    <s v="Reclamo General"/>
    <d v="2021-12-24T00:00:00"/>
    <d v="2022-01-05T00:00:00"/>
    <n v="24447"/>
    <x v="0"/>
  </r>
  <r>
    <n v="24449"/>
    <s v="Reclamo General"/>
    <d v="2021-12-24T00:00:00"/>
    <d v="2022-01-05T00:00:00"/>
    <n v="24449"/>
    <x v="0"/>
  </r>
  <r>
    <n v="24721"/>
    <s v="IFE Laboral"/>
    <d v="2022-01-05T00:00:00"/>
    <d v="2022-01-05T00:00:00"/>
    <n v="24721"/>
    <x v="1"/>
  </r>
  <r>
    <n v="24735"/>
    <s v="IFE Laboral"/>
    <d v="2022-01-05T00:00:00"/>
    <d v="2022-01-06T00:00:00"/>
    <n v="24735"/>
    <x v="1"/>
  </r>
  <r>
    <n v="24740"/>
    <s v="IFE Laboral"/>
    <d v="2022-01-07T00:00:00"/>
    <d v="2022-01-10T00:00:00"/>
    <n v="24740"/>
    <x v="1"/>
  </r>
  <r>
    <n v="24827"/>
    <s v="IFE Laboral"/>
    <d v="2022-01-11T00:00:00"/>
    <d v="2022-01-12T00:00:00"/>
    <n v="24827"/>
    <x v="1"/>
  </r>
  <r>
    <n v="24854"/>
    <s v="IFE Laboral"/>
    <d v="2022-01-12T00:00:00"/>
    <d v="2022-01-13T00:00:00"/>
    <n v="24854"/>
    <x v="1"/>
  </r>
  <r>
    <n v="24870"/>
    <s v="IFE Laboral"/>
    <d v="2022-01-13T00:00:00"/>
    <d v="2022-01-14T00:00:00"/>
    <n v="24870"/>
    <x v="1"/>
  </r>
  <r>
    <n v="24871"/>
    <s v="Reclamo General"/>
    <d v="2022-01-14T00:00:00"/>
    <d v="2022-01-18T00:00:00"/>
    <n v="24871"/>
    <x v="0"/>
  </r>
  <r>
    <n v="24872"/>
    <s v="Reclamo General"/>
    <d v="2022-01-14T00:00:00"/>
    <d v="2022-01-18T00:00:00"/>
    <n v="24872"/>
    <x v="0"/>
  </r>
  <r>
    <n v="24920"/>
    <s v="Reclamo General"/>
    <d v="2022-01-18T00:00:00"/>
    <d v="2022-01-19T00:00:00"/>
    <n v="24920"/>
    <x v="1"/>
  </r>
  <r>
    <n v="25074"/>
    <s v="IFE Laboral"/>
    <d v="2022-02-01T00:00:00"/>
    <d v="2022-02-01T00:00:00"/>
    <n v="25074"/>
    <x v="1"/>
  </r>
  <r>
    <n v="25201"/>
    <s v="Reclamo General"/>
    <d v="2022-02-07T00:00:00"/>
    <d v="2022-02-10T00:00:00"/>
    <n v="25201"/>
    <x v="0"/>
  </r>
  <r>
    <n v="25217"/>
    <s v="Licencia Médica"/>
    <d v="2022-03-01T00:00:00"/>
    <d v="2022-03-02T00:00:00"/>
    <n v="25217"/>
    <x v="1"/>
  </r>
  <r>
    <n v="25276"/>
    <s v="Reclamo General"/>
    <d v="2022-03-02T00:00:00"/>
    <d v="2022-03-09T00:00:00"/>
    <n v="25276"/>
    <x v="0"/>
  </r>
  <r>
    <n v="25287"/>
    <s v="Subsidio Protege"/>
    <d v="2022-02-15T00:00:00"/>
    <d v="2022-02-15T00:00:00"/>
    <n v="25287"/>
    <x v="1"/>
  </r>
  <r>
    <n v="25384"/>
    <s v="IFE Laboral"/>
    <d v="2022-02-22T00:00:00"/>
    <d v="2022-02-22T00:00:00"/>
    <n v="25384"/>
    <x v="1"/>
  </r>
  <r>
    <n v="25390"/>
    <s v="IFE Laboral"/>
    <d v="2022-02-22T00:00:00"/>
    <d v="2022-02-22T00:00:00"/>
    <n v="25390"/>
    <x v="1"/>
  </r>
  <r>
    <n v="25400"/>
    <s v="Finiquito"/>
    <d v="2022-02-23T00:00:00"/>
    <d v="2022-02-25T00:00:00"/>
    <n v="25400"/>
    <x v="1"/>
  </r>
  <r>
    <n v="25454"/>
    <s v="IFE Laboral"/>
    <d v="2022-02-28T00:00:00"/>
    <d v="2022-02-28T00:00:00"/>
    <n v="25454"/>
    <x v="1"/>
  </r>
  <r>
    <n v="25470"/>
    <s v="IFE Laboral"/>
    <d v="2022-03-01T00:00:00"/>
    <d v="2022-03-01T00:00:00"/>
    <n v="25470"/>
    <x v="1"/>
  </r>
  <r>
    <n v="25493"/>
    <s v="IFE Laboral"/>
    <d v="2022-03-02T00:00:00"/>
    <d v="2022-03-02T00:00:00"/>
    <n v="25493"/>
    <x v="1"/>
  </r>
  <r>
    <n v="25528"/>
    <s v="IFE Laboral"/>
    <d v="2022-03-07T00:00:00"/>
    <d v="2022-03-07T00:00:00"/>
    <n v="25528"/>
    <x v="1"/>
  </r>
  <r>
    <n v="25538"/>
    <s v="IFE Laboral"/>
    <d v="2022-03-08T00:00:00"/>
    <d v="2022-03-08T00:00:00"/>
    <n v="25538"/>
    <x v="1"/>
  </r>
  <r>
    <n v="25548"/>
    <s v="Bono Trabajo Mujer"/>
    <d v="2022-03-09T00:00:00"/>
    <d v="2022-03-09T00:00:00"/>
    <n v="25548"/>
    <x v="1"/>
  </r>
  <r>
    <n v="25556"/>
    <s v="Renta"/>
    <d v="2022-03-09T00:00:00"/>
    <d v="2022-03-11T00:00:00"/>
    <n v="25556"/>
    <x v="2"/>
  </r>
  <r>
    <n v="25560"/>
    <s v="IFE Laboral"/>
    <d v="2022-03-10T00:00:00"/>
    <d v="2022-03-10T00:00:00"/>
    <n v="25560"/>
    <x v="1"/>
  </r>
  <r>
    <n v="25582"/>
    <s v="IFE Laboral"/>
    <d v="2022-03-11T00:00:00"/>
    <d v="2022-03-11T00:00:00"/>
    <n v="25582"/>
    <x v="1"/>
  </r>
  <r>
    <n v="25589"/>
    <s v="IFE Laboral"/>
    <d v="2022-03-15T00:00:00"/>
    <d v="2022-03-15T00:00:00"/>
    <n v="25589"/>
    <x v="1"/>
  </r>
  <r>
    <n v="25595"/>
    <s v="Finiquito"/>
    <d v="2022-03-15T00:00:00"/>
    <d v="2022-03-15T00:00:00"/>
    <n v="25595"/>
    <x v="1"/>
  </r>
  <r>
    <n v="25628"/>
    <s v="Denuncia"/>
    <d v="2022-03-17T00:00:00"/>
    <d v="2022-03-28T00:00:00"/>
    <n v="25628"/>
    <x v="0"/>
  </r>
  <r>
    <n v="25639"/>
    <s v="Denuncia"/>
    <d v="2022-03-17T00:00:00"/>
    <d v="2022-03-28T00:00:00"/>
    <n v="25639"/>
    <x v="0"/>
  </r>
  <r>
    <n v="25662"/>
    <s v="Reclamo General"/>
    <d v="2022-03-18T00:00:00"/>
    <d v="2022-03-21T00:00:00"/>
    <n v="25662"/>
    <x v="1"/>
  </r>
  <r>
    <n v="25668"/>
    <s v="Denuncia"/>
    <d v="2022-03-18T00:00:00"/>
    <d v="2022-03-21T00:00:00"/>
    <n v="25668"/>
    <x v="1"/>
  </r>
  <r>
    <n v="25669"/>
    <s v="IFE Laboral"/>
    <d v="2022-03-18T00:00:00"/>
    <d v="2022-03-18T00:00:00"/>
    <n v="25669"/>
    <x v="1"/>
  </r>
  <r>
    <n v="25705"/>
    <s v="IFE Laboral"/>
    <d v="2022-03-21T00:00:00"/>
    <d v="2022-03-21T00:00:00"/>
    <n v="25705"/>
    <x v="1"/>
  </r>
  <r>
    <n v="25706"/>
    <s v="IFE Laboral"/>
    <d v="2022-03-21T00:00:00"/>
    <d v="2022-03-21T00:00:00"/>
    <n v="25706"/>
    <x v="1"/>
  </r>
  <r>
    <n v="25734"/>
    <s v="Reclamo General"/>
    <d v="2022-03-22T00:00:00"/>
    <d v="2022-03-31T00:00:00"/>
    <n v="25734"/>
    <x v="0"/>
  </r>
  <r>
    <n v="25760"/>
    <s v="Denuncia"/>
    <d v="2022-03-25T00:00:00"/>
    <d v="2022-03-28T00:00:00"/>
    <n v="25760"/>
    <x v="1"/>
  </r>
  <r>
    <n v="25766"/>
    <s v="Denuncia"/>
    <d v="2022-03-25T00:00:00"/>
    <d v="2022-04-05T00:00:00"/>
    <n v="25766"/>
    <x v="0"/>
  </r>
  <r>
    <n v="25774"/>
    <s v="Finiquito"/>
    <d v="2022-03-27T00:00:00"/>
    <d v="2022-03-28T00:00:00"/>
    <n v="25774"/>
    <x v="1"/>
  </r>
  <r>
    <n v="25815"/>
    <s v="Reclamo General"/>
    <d v="2022-03-30T00:00:00"/>
    <d v="2022-03-31T00:00:00"/>
    <n v="25815"/>
    <x v="1"/>
  </r>
  <r>
    <n v="25884"/>
    <s v="Cursos Sence"/>
    <d v="2022-04-04T00:00:00"/>
    <d v="2022-04-04T00:00:00"/>
    <n v="25884"/>
    <x v="1"/>
  </r>
  <r>
    <n v="25918"/>
    <s v="Reclamo General"/>
    <d v="2022-04-05T00:00:00"/>
    <d v="2022-04-11T00:00:00"/>
    <n v="25918"/>
    <x v="1"/>
  </r>
  <r>
    <n v="25968"/>
    <s v="IFE Laboral"/>
    <d v="2022-04-07T00:00:00"/>
    <d v="2022-04-07T00:00:00"/>
    <n v="25968"/>
    <x v="1"/>
  </r>
  <r>
    <n v="25977"/>
    <s v="IFE Laboral"/>
    <d v="2022-04-08T00:00:00"/>
    <d v="2022-04-08T00:00:00"/>
    <n v="25977"/>
    <x v="1"/>
  </r>
  <r>
    <n v="25978"/>
    <s v="IFE Laboral"/>
    <d v="2022-04-08T00:00:00"/>
    <d v="2022-04-08T00:00:00"/>
    <n v="25978"/>
    <x v="1"/>
  </r>
  <r>
    <n v="25980"/>
    <s v="IFE Laboral"/>
    <d v="2022-04-08T00:00:00"/>
    <d v="2022-04-08T00:00:00"/>
    <n v="25980"/>
    <x v="1"/>
  </r>
  <r>
    <n v="25982"/>
    <s v="Subsidio Protege"/>
    <d v="2022-04-08T00:00:00"/>
    <d v="2022-04-08T00:00:00"/>
    <n v="25982"/>
    <x v="1"/>
  </r>
  <r>
    <n v="26002"/>
    <s v="IFE Laboral"/>
    <d v="2022-04-10T00:00:00"/>
    <d v="2022-04-11T00:00:00"/>
    <n v="26002"/>
    <x v="1"/>
  </r>
  <r>
    <n v="26003"/>
    <s v="IFE Laboral"/>
    <d v="2022-04-10T00:00:00"/>
    <d v="2022-04-11T00:00:00"/>
    <n v="26003"/>
    <x v="1"/>
  </r>
  <r>
    <n v="26007"/>
    <s v="Denuncia"/>
    <d v="2022-04-10T00:00:00"/>
    <d v="2022-04-12T00:00:00"/>
    <n v="26007"/>
    <x v="1"/>
  </r>
  <r>
    <n v="26008"/>
    <s v="IFE Laboral"/>
    <d v="2022-04-10T00:00:00"/>
    <d v="2022-04-11T00:00:00"/>
    <n v="26008"/>
    <x v="1"/>
  </r>
  <r>
    <n v="26009"/>
    <s v="IFE Laboral"/>
    <d v="2022-04-10T00:00:00"/>
    <d v="2022-04-11T00:00:00"/>
    <n v="26009"/>
    <x v="1"/>
  </r>
  <r>
    <n v="26016"/>
    <s v="IFE Laboral"/>
    <d v="2022-04-11T00:00:00"/>
    <d v="2022-04-11T00:00:00"/>
    <n v="26016"/>
    <x v="1"/>
  </r>
  <r>
    <n v="26025"/>
    <s v="Reclamo General"/>
    <d v="2022-04-11T00:00:00"/>
    <d v="2022-04-21T00:00:00"/>
    <n v="26025"/>
    <x v="0"/>
  </r>
  <r>
    <n v="26030"/>
    <s v="Denuncia"/>
    <d v="2022-04-11T00:00:00"/>
    <d v="2022-04-12T00:00:00"/>
    <n v="26030"/>
    <x v="1"/>
  </r>
  <r>
    <n v="26045"/>
    <s v="Reclamo General"/>
    <d v="2022-04-12T00:00:00"/>
    <d v="2022-04-13T00:00:00"/>
    <n v="26045"/>
    <x v="0"/>
  </r>
  <r>
    <n v="26074"/>
    <s v="Reclamo General"/>
    <d v="2022-04-13T00:00:00"/>
    <d v="2022-04-14T00:00:00"/>
    <n v="26074"/>
    <x v="1"/>
  </r>
  <r>
    <n v="26078"/>
    <s v="Reclamo General"/>
    <d v="2022-04-13T00:00:00"/>
    <d v="2022-04-14T00:00:00"/>
    <n v="26078"/>
    <x v="1"/>
  </r>
  <r>
    <n v="26090"/>
    <s v="Reclamo General"/>
    <d v="2022-04-14T00:00:00"/>
    <d v="2022-04-25T00:00:00"/>
    <n v="26090"/>
    <x v="0"/>
  </r>
  <r>
    <n v="26143"/>
    <s v="Mala atención"/>
    <d v="2022-04-19T00:00:00"/>
    <d v="2022-04-22T00:00:00"/>
    <n v="26143"/>
    <x v="1"/>
  </r>
  <r>
    <n v="26166"/>
    <s v="Reclamo General"/>
    <d v="2022-04-20T00:00:00"/>
    <d v="2022-04-22T00:00:00"/>
    <n v="26166"/>
    <x v="1"/>
  </r>
  <r>
    <n v="26168"/>
    <s v="Reclamo General"/>
    <d v="2022-04-20T00:00:00"/>
    <d v="2022-04-22T00:00:00"/>
    <n v="26168"/>
    <x v="1"/>
  </r>
  <r>
    <n v="26173"/>
    <s v="Contrato de Trabajo"/>
    <d v="2022-04-20T00:00:00"/>
    <d v="2022-04-25T00:00:00"/>
    <n v="26173"/>
    <x v="1"/>
  </r>
  <r>
    <n v="26188"/>
    <s v="Reclamo General"/>
    <d v="2022-04-21T00:00:00"/>
    <d v="2022-04-22T00:00:00"/>
    <n v="26188"/>
    <x v="1"/>
  </r>
  <r>
    <n v="26204"/>
    <s v="Renta"/>
    <d v="2022-04-22T00:00:00"/>
    <d v="2022-04-27T00:00:00"/>
    <n v="26204"/>
    <x v="1"/>
  </r>
  <r>
    <n v="26214"/>
    <s v="Reclamo General"/>
    <d v="2022-04-24T00:00:00"/>
    <d v="2022-04-26T00:00:00"/>
    <n v="26214"/>
    <x v="1"/>
  </r>
  <r>
    <n v="26224"/>
    <s v="Finiquito"/>
    <d v="2022-04-25T00:00:00"/>
    <d v="2022-04-27T00:00:00"/>
    <n v="26224"/>
    <x v="1"/>
  </r>
  <r>
    <n v="26225"/>
    <s v="Finiquito"/>
    <d v="2022-04-27T00:00:00"/>
    <d v="2022-04-28T00:00:00"/>
    <n v="26225"/>
    <x v="1"/>
  </r>
  <r>
    <n v="26251"/>
    <s v="Reclamo General"/>
    <d v="2022-04-26T00:00:00"/>
    <d v="2022-04-29T00:00:00"/>
    <n v="26251"/>
    <x v="0"/>
  </r>
  <r>
    <n v="26264"/>
    <s v="Reclamo General"/>
    <d v="2022-04-27T00:00:00"/>
    <d v="2022-04-29T00:00:00"/>
    <n v="26264"/>
    <x v="1"/>
  </r>
  <r>
    <n v="26273"/>
    <s v="Reclamo General"/>
    <d v="2022-04-27T00:00:00"/>
    <d v="2022-04-29T00:00:00"/>
    <n v="26273"/>
    <x v="1"/>
  </r>
  <r>
    <n v="26278"/>
    <s v="Reclamo General"/>
    <d v="2022-04-27T00:00:00"/>
    <d v="2022-04-29T00:00:00"/>
    <n v="26278"/>
    <x v="1"/>
  </r>
  <r>
    <n v="26298"/>
    <s v="Reclamo General"/>
    <d v="2022-04-28T00:00:00"/>
    <d v="2022-04-29T00:00:00"/>
    <n v="26298"/>
    <x v="1"/>
  </r>
  <r>
    <n v="26313"/>
    <s v="Reclamo General"/>
    <d v="2022-04-28T00:00:00"/>
    <d v="2022-04-29T00:00:00"/>
    <n v="26313"/>
    <x v="1"/>
  </r>
  <r>
    <n v="26454"/>
    <s v="Reclamo General"/>
    <d v="2022-05-10T00:00:00"/>
    <d v="2022-05-20T00:00:00"/>
    <n v="26454"/>
    <x v="0"/>
  </r>
  <r>
    <n v="26499"/>
    <s v="Licencia Médica"/>
    <d v="2022-05-12T00:00:00"/>
    <d v="2022-05-23T00:00:00"/>
    <n v="26499"/>
    <x v="0"/>
  </r>
  <r>
    <n v="26576"/>
    <s v="Finiquito"/>
    <d v="2022-05-19T00:00:00"/>
    <d v="2022-05-23T00:00:00"/>
    <n v="26576"/>
    <x v="0"/>
  </r>
  <r>
    <n v="26859"/>
    <s v="Reclamo General"/>
    <d v="2022-06-09T00:00:00"/>
    <d v="2022-06-10T00:00:00"/>
    <n v="26859"/>
    <x v="0"/>
  </r>
  <r>
    <n v="26520"/>
    <s v="Bolsa Nacional de Empleo"/>
    <d v="2022-05-16T00:00:00"/>
    <d v="2022-05-18T00:00:00"/>
    <n v="26520"/>
    <x v="0"/>
  </r>
  <r>
    <n v="26332"/>
    <s v="Contrato de Trabajo"/>
    <d v="2022-05-01T00:00:00"/>
    <d v="2022-05-03T00:00:00"/>
    <n v="26332"/>
    <x v="1"/>
  </r>
  <r>
    <n v="26342"/>
    <s v="Contrato de Trabajo"/>
    <d v="2022-05-02T00:00:00"/>
    <d v="2022-05-03T00:00:00"/>
    <n v="26342"/>
    <x v="1"/>
  </r>
  <r>
    <n v="26345"/>
    <s v="Reclamo General"/>
    <d v="2022-05-02T00:00:00"/>
    <d v="2022-05-02T00:00:00"/>
    <n v="26345"/>
    <x v="1"/>
  </r>
  <r>
    <n v="26363"/>
    <s v="Fiscalización"/>
    <d v="2022-05-03T00:00:00"/>
    <d v="2022-05-06T00:00:00"/>
    <n v="26363"/>
    <x v="1"/>
  </r>
  <r>
    <n v="26389"/>
    <s v="IFE Laboral"/>
    <d v="2022-05-04T00:00:00"/>
    <d v="2022-05-06T00:00:00"/>
    <n v="26389"/>
    <x v="1"/>
  </r>
  <r>
    <n v="26415"/>
    <s v="IFE Laboral"/>
    <d v="2022-05-09T00:00:00"/>
    <d v="2022-05-09T00:00:00"/>
    <n v="26415"/>
    <x v="1"/>
  </r>
  <r>
    <n v="26416"/>
    <s v="Subsidio Protege"/>
    <d v="2022-05-09T00:00:00"/>
    <d v="2022-05-09T00:00:00"/>
    <n v="26416"/>
    <x v="1"/>
  </r>
  <r>
    <n v="26425"/>
    <s v="Reclamo General"/>
    <d v="2022-05-06T00:00:00"/>
    <d v="2022-05-09T00:00:00"/>
    <n v="26425"/>
    <x v="1"/>
  </r>
  <r>
    <n v="26429"/>
    <s v="Reclamo General"/>
    <d v="2022-05-06T00:00:00"/>
    <d v="2022-05-09T00:00:00"/>
    <n v="26429"/>
    <x v="1"/>
  </r>
  <r>
    <n v="26430"/>
    <s v="Finiquito"/>
    <d v="2022-05-06T00:00:00"/>
    <d v="2022-05-09T00:00:00"/>
    <n v="26430"/>
    <x v="1"/>
  </r>
  <r>
    <n v="26431"/>
    <s v="Subsidio Protege"/>
    <d v="2022-05-06T00:00:00"/>
    <d v="2022-05-09T00:00:00"/>
    <n v="26431"/>
    <x v="1"/>
  </r>
  <r>
    <n v="26432"/>
    <s v="Subsidio Protege"/>
    <d v="2022-05-12T00:00:00"/>
    <d v="2022-05-13T00:00:00"/>
    <n v="26432"/>
    <x v="1"/>
  </r>
  <r>
    <n v="26440"/>
    <s v="IFE Laboral"/>
    <d v="2022-05-12T00:00:00"/>
    <d v="2022-05-12T00:00:00"/>
    <n v="26440"/>
    <x v="1"/>
  </r>
  <r>
    <n v="26479"/>
    <s v="IFE Laboral"/>
    <d v="2022-05-11T00:00:00"/>
    <d v="2022-05-12T00:00:00"/>
    <n v="26479"/>
    <x v="1"/>
  </r>
  <r>
    <n v="26480"/>
    <s v="IFE Laboral"/>
    <d v="2022-05-11T00:00:00"/>
    <d v="2022-05-12T00:00:00"/>
    <n v="26480"/>
    <x v="1"/>
  </r>
  <r>
    <n v="26502"/>
    <s v="IFE Laboral"/>
    <d v="2022-05-12T00:00:00"/>
    <d v="2022-05-13T00:00:00"/>
    <n v="26502"/>
    <x v="1"/>
  </r>
  <r>
    <n v="26507"/>
    <s v="IFE Laboral"/>
    <d v="2022-05-13T00:00:00"/>
    <d v="2022-05-13T00:00:00"/>
    <n v="26507"/>
    <x v="1"/>
  </r>
  <r>
    <n v="26512"/>
    <s v="Reclamo General"/>
    <d v="2022-05-13T00:00:00"/>
    <d v="2022-05-13T00:00:00"/>
    <n v="26512"/>
    <x v="1"/>
  </r>
  <r>
    <n v="26548"/>
    <s v="IFE Laboral"/>
    <d v="2022-05-18T00:00:00"/>
    <d v="2022-05-18T00:00:00"/>
    <n v="26548"/>
    <x v="1"/>
  </r>
  <r>
    <n v="26570"/>
    <s v="Reclamo General"/>
    <d v="2022-05-18T00:00:00"/>
    <d v="2022-05-20T00:00:00"/>
    <n v="26570"/>
    <x v="1"/>
  </r>
  <r>
    <n v="26571"/>
    <s v="Reclamo General"/>
    <d v="2022-05-18T00:00:00"/>
    <d v="2022-05-20T00:00:00"/>
    <n v="26571"/>
    <x v="1"/>
  </r>
  <r>
    <n v="26572"/>
    <s v="Reclamo General"/>
    <d v="2022-05-18T00:00:00"/>
    <d v="2022-05-20T00:00:00"/>
    <n v="26572"/>
    <x v="1"/>
  </r>
  <r>
    <n v="26585"/>
    <s v="IFE Laboral"/>
    <d v="2022-05-25T00:00:00"/>
    <d v="2022-05-25T00:00:00"/>
    <n v="26585"/>
    <x v="1"/>
  </r>
  <r>
    <n v="26586"/>
    <s v="IFE Laboral"/>
    <d v="2022-05-26T00:00:00"/>
    <d v="2022-05-27T00:00:00"/>
    <n v="26586"/>
    <x v="1"/>
  </r>
  <r>
    <n v="26587"/>
    <s v="IFE Laboral"/>
    <d v="2022-05-26T00:00:00"/>
    <d v="2022-05-27T00:00:00"/>
    <n v="26587"/>
    <x v="1"/>
  </r>
  <r>
    <n v="26592"/>
    <s v="IFE Laboral"/>
    <d v="2022-05-20T00:00:00"/>
    <d v="2022-05-20T00:00:00"/>
    <n v="26592"/>
    <x v="1"/>
  </r>
  <r>
    <n v="26605"/>
    <s v="Reclamo General"/>
    <d v="2022-05-21T00:00:00"/>
    <d v="2022-05-23T00:00:00"/>
    <n v="26605"/>
    <x v="1"/>
  </r>
  <r>
    <n v="26608"/>
    <s v="Reclamo General"/>
    <d v="2022-05-22T00:00:00"/>
    <d v="2022-06-01T00:00:00"/>
    <n v="26608"/>
    <x v="1"/>
  </r>
  <r>
    <n v="26616"/>
    <s v="IFE Laboral"/>
    <d v="2022-05-23T00:00:00"/>
    <d v="2022-05-23T00:00:00"/>
    <n v="26616"/>
    <x v="1"/>
  </r>
  <r>
    <n v="26641"/>
    <s v="IFE Laboral"/>
    <d v="2022-05-24T00:00:00"/>
    <d v="2022-05-24T00:00:00"/>
    <n v="26641"/>
    <x v="1"/>
  </r>
  <r>
    <n v="26683"/>
    <s v="IFE Laboral"/>
    <d v="2022-05-26T00:00:00"/>
    <d v="2022-05-26T00:00:00"/>
    <n v="26683"/>
    <x v="1"/>
  </r>
  <r>
    <n v="26701"/>
    <s v="Reclamo General"/>
    <d v="2022-05-30T00:00:00"/>
    <d v="2022-06-01T00:00:00"/>
    <n v="26701"/>
    <x v="1"/>
  </r>
  <r>
    <n v="26747"/>
    <s v="Contrato de Trabajo"/>
    <d v="2022-06-01T00:00:00"/>
    <d v="2022-06-02T00:00:00"/>
    <n v="26747"/>
    <x v="1"/>
  </r>
  <r>
    <n v="26749"/>
    <s v="Reclamo General"/>
    <d v="2022-06-01T00:00:00"/>
    <d v="2022-06-02T00:00:00"/>
    <n v="26749"/>
    <x v="1"/>
  </r>
  <r>
    <n v="26750"/>
    <s v="Reclamo General"/>
    <d v="2022-06-01T00:00:00"/>
    <d v="2022-06-07T00:00:00"/>
    <n v="26750"/>
    <x v="1"/>
  </r>
  <r>
    <n v="26779"/>
    <s v="Capacitación en Oficios"/>
    <d v="2022-06-02T00:00:00"/>
    <d v="2022-06-03T00:00:00"/>
    <n v="26779"/>
    <x v="1"/>
  </r>
  <r>
    <n v="26820"/>
    <s v="IFE Laboral"/>
    <d v="2022-06-09T00:00:00"/>
    <d v="2022-06-09T00:00:00"/>
    <n v="26820"/>
    <x v="1"/>
  </r>
  <r>
    <n v="26828"/>
    <s v="IFE Laboral"/>
    <d v="2022-06-08T00:00:00"/>
    <d v="2022-06-08T00:00:00"/>
    <n v="26828"/>
    <x v="1"/>
  </r>
  <r>
    <n v="26843"/>
    <s v="Reclamo General"/>
    <d v="2022-06-08T00:00:00"/>
    <d v="2022-06-09T00:00:00"/>
    <n v="26843"/>
    <x v="1"/>
  </r>
  <r>
    <n v="26849"/>
    <s v="IFE Laboral"/>
    <d v="2022-06-08T00:00:00"/>
    <d v="2022-06-09T00:00:00"/>
    <n v="26849"/>
    <x v="1"/>
  </r>
  <r>
    <n v="26979"/>
    <s v="IFE Laboral"/>
    <d v="2022-06-20T00:00:00"/>
    <d v="2022-06-22T00:00:00"/>
    <n v="26979"/>
    <x v="1"/>
  </r>
  <r>
    <n v="26990"/>
    <s v="IFE Laboral"/>
    <d v="2022-06-24T00:00:00"/>
    <d v="2022-06-24T00:00:00"/>
    <n v="26990"/>
    <x v="1"/>
  </r>
  <r>
    <n v="27016"/>
    <s v="IFE Laboral"/>
    <d v="2022-06-24T00:00:00"/>
    <d v="2022-06-24T00:00:00"/>
    <n v="27016"/>
    <x v="1"/>
  </r>
  <r>
    <n v="27068"/>
    <s v="Reclamo General"/>
    <d v="2022-06-28T00:00:00"/>
    <d v="2022-07-04T00:00:00"/>
    <n v="27068"/>
    <x v="1"/>
  </r>
  <r>
    <n v="27075"/>
    <s v="Reclamo General"/>
    <d v="2022-06-28T00:00:00"/>
    <d v="2022-06-29T00:00:00"/>
    <n v="27075"/>
    <x v="1"/>
  </r>
  <r>
    <n v="27082"/>
    <s v="Bono Trabajo Mujer"/>
    <d v="2022-06-29T00:00:00"/>
    <d v="2022-06-30T00:00:00"/>
    <n v="27082"/>
    <x v="1"/>
  </r>
  <r>
    <n v="27011"/>
    <s v="IFE Laboral"/>
    <d v="2022-06-23T00:00:00"/>
    <d v="2022-06-23T00:00:00"/>
    <n v="27011"/>
    <x v="1"/>
  </r>
  <r>
    <n v="27012"/>
    <s v="IFE Laboral"/>
    <d v="2022-06-23T00:00:00"/>
    <d v="2022-06-23T00:00:00"/>
    <n v="27012"/>
    <x v="1"/>
  </r>
  <r>
    <n v="27164"/>
    <s v="Protección al Trabajador(a)"/>
    <d v="2022-07-06T00:00:00"/>
    <d v="2022-07-08T00:00:00"/>
    <n v="27164"/>
    <x v="0"/>
  </r>
  <r>
    <n v="27215"/>
    <s v="Reclamo General"/>
    <d v="2022-07-10T00:00:00"/>
    <d v="2022-07-13T00:00:00"/>
    <n v="27215"/>
    <x v="0"/>
  </r>
  <r>
    <n v="27322"/>
    <s v="Fondo Formación Sindical"/>
    <d v="2022-07-19T00:00:00"/>
    <d v="2022-07-26T00:00:00"/>
    <n v="27322"/>
    <x v="0"/>
  </r>
  <r>
    <n v="27408"/>
    <s v="Programas Diálogo Social"/>
    <d v="2022-07-25T00:00:00"/>
    <d v="2022-07-27T00:00:00"/>
    <n v="27408"/>
    <x v="0"/>
  </r>
  <r>
    <n v="26972"/>
    <s v="IFE Laboral"/>
    <d v="2022-07-06T00:00:00"/>
    <d v="2022-07-11T00:00:00"/>
    <n v="26972"/>
    <x v="1"/>
  </r>
  <r>
    <n v="27109"/>
    <s v="Documentación DT"/>
    <d v="2022-07-01T00:00:00"/>
    <d v="2022-07-05T00:00:00"/>
    <n v="27109"/>
    <x v="1"/>
  </r>
  <r>
    <n v="27120"/>
    <s v="Fiscalización"/>
    <d v="2022-07-01T00:00:00"/>
    <d v="2022-07-05T00:00:00"/>
    <n v="27120"/>
    <x v="1"/>
  </r>
  <r>
    <n v="27149"/>
    <s v="Mala atención"/>
    <d v="2022-07-05T00:00:00"/>
    <m/>
    <n v="27149"/>
    <x v="1"/>
  </r>
  <r>
    <n v="27163"/>
    <s v="IFE Laboral"/>
    <d v="2022-07-13T00:00:00"/>
    <d v="2022-07-14T00:00:00"/>
    <n v="27163"/>
    <x v="1"/>
  </r>
  <r>
    <n v="27188"/>
    <s v="IFE Laboral"/>
    <d v="2022-07-07T00:00:00"/>
    <d v="2022-07-12T00:00:00"/>
    <n v="27188"/>
    <x v="1"/>
  </r>
  <r>
    <n v="27211"/>
    <s v="Protección al Trabajador(a)"/>
    <d v="2022-07-08T00:00:00"/>
    <d v="2022-07-13T00:00:00"/>
    <n v="27211"/>
    <x v="1"/>
  </r>
  <r>
    <n v="27239"/>
    <s v="IFE Laboral"/>
    <d v="2022-07-12T00:00:00"/>
    <d v="2022-07-13T00:00:00"/>
    <n v="27239"/>
    <x v="1"/>
  </r>
  <r>
    <n v="27253"/>
    <s v="Documentación DT"/>
    <d v="2022-07-13T00:00:00"/>
    <d v="2022-07-15T00:00:00"/>
    <n v="27253"/>
    <x v="1"/>
  </r>
  <r>
    <n v="27262"/>
    <s v="IFE Laboral"/>
    <d v="2022-07-19T00:00:00"/>
    <d v="2022-07-20T00:00:00"/>
    <n v="27262"/>
    <x v="1"/>
  </r>
  <r>
    <n v="27266"/>
    <s v="Reclamo General"/>
    <d v="2022-07-14T00:00:00"/>
    <d v="2022-07-15T00:00:00"/>
    <n v="27266"/>
    <x v="1"/>
  </r>
  <r>
    <n v="27275"/>
    <s v="Documentación DT"/>
    <d v="2022-07-14T00:00:00"/>
    <d v="2022-07-18T00:00:00"/>
    <n v="27275"/>
    <x v="1"/>
  </r>
  <r>
    <n v="27280"/>
    <s v="IFE Laboral"/>
    <d v="2022-07-14T00:00:00"/>
    <m/>
    <n v="27280"/>
    <x v="1"/>
  </r>
  <r>
    <n v="27319"/>
    <s v="IFE Laboral"/>
    <d v="2022-07-18T00:00:00"/>
    <d v="2022-07-22T00:00:00"/>
    <n v="27319"/>
    <x v="1"/>
  </r>
  <r>
    <n v="27334"/>
    <s v="IFE Laboral"/>
    <d v="2022-07-21T00:00:00"/>
    <m/>
    <n v="27334"/>
    <x v="1"/>
  </r>
  <r>
    <n v="27344"/>
    <s v="Reclamo General"/>
    <d v="2022-07-20T00:00:00"/>
    <d v="2022-07-21T00:00:00"/>
    <n v="27344"/>
    <x v="1"/>
  </r>
  <r>
    <n v="27346"/>
    <s v="Reclamo General"/>
    <d v="2022-07-20T00:00:00"/>
    <d v="2022-07-29T00:00:00"/>
    <n v="27346"/>
    <x v="1"/>
  </r>
  <r>
    <n v="27353"/>
    <s v="Reclamo General"/>
    <d v="2022-07-21T00:00:00"/>
    <d v="2022-07-29T00:00:00"/>
    <n v="27353"/>
    <x v="1"/>
  </r>
  <r>
    <n v="27371"/>
    <s v="IFE Laboral"/>
    <d v="2022-07-21T00:00:00"/>
    <d v="2022-07-22T00:00:00"/>
    <n v="27371"/>
    <x v="1"/>
  </r>
  <r>
    <n v="27393"/>
    <s v="IFE Laboral"/>
    <d v="2022-07-27T00:00:00"/>
    <d v="2022-07-29T00:00:00"/>
    <n v="27393"/>
    <x v="1"/>
  </r>
  <r>
    <n v="27404"/>
    <s v="Subsidio Protege"/>
    <d v="2022-07-25T00:00:00"/>
    <d v="2022-07-28T00:00:00"/>
    <n v="27404"/>
    <x v="1"/>
  </r>
  <r>
    <n v="27415"/>
    <s v="IFE Laboral"/>
    <d v="2022-07-27T00:00:00"/>
    <m/>
    <n v="27415"/>
    <x v="1"/>
  </r>
  <r>
    <n v="27419"/>
    <s v="IFE Laboral"/>
    <d v="2022-07-26T00:00:00"/>
    <m/>
    <n v="27419"/>
    <x v="1"/>
  </r>
  <r>
    <n v="27444"/>
    <s v="Subsidio Protege"/>
    <d v="2022-07-27T00:00:00"/>
    <m/>
    <n v="27444"/>
    <x v="1"/>
  </r>
  <r>
    <n v="27451"/>
    <s v="Finiquito"/>
    <d v="2022-07-27T00:00:00"/>
    <d v="2022-07-29T00:00:00"/>
    <n v="27451"/>
    <x v="1"/>
  </r>
  <r>
    <n v="27452"/>
    <s v="IFE Laboral"/>
    <d v="2022-07-27T00:00:00"/>
    <m/>
    <n v="27452"/>
    <x v="1"/>
  </r>
  <r>
    <n v="27471"/>
    <s v="Reclamo General"/>
    <d v="2022-07-28T00:00:00"/>
    <d v="2022-07-29T00:00:00"/>
    <n v="27471"/>
    <x v="1"/>
  </r>
  <r>
    <n v="27481"/>
    <s v="Subsidio Protege"/>
    <d v="2022-07-29T00:00:00"/>
    <m/>
    <n v="27481"/>
    <x v="1"/>
  </r>
  <r>
    <n v="27482"/>
    <s v="Subsidio Protege"/>
    <d v="2022-07-29T00:00:00"/>
    <m/>
    <n v="27482"/>
    <x v="1"/>
  </r>
  <r>
    <n v="27484"/>
    <s v="IFE Laboral"/>
    <d v="2022-07-29T00:00:00"/>
    <m/>
    <n v="27484"/>
    <x v="1"/>
  </r>
  <r>
    <n v="27487"/>
    <s v="Subsidio Protege"/>
    <d v="2022-07-29T00:00:00"/>
    <m/>
    <n v="27487"/>
    <x v="1"/>
  </r>
  <r>
    <n v="27488"/>
    <s v="Subsidio Protege"/>
    <d v="2022-07-29T00:00:00"/>
    <m/>
    <n v="27488"/>
    <x v="1"/>
  </r>
  <r>
    <n v="27489"/>
    <s v="Subsidio Protege"/>
    <d v="2022-07-29T00:00:00"/>
    <m/>
    <n v="27489"/>
    <x v="1"/>
  </r>
  <r>
    <n v="27490"/>
    <s v="Subsidio Protege"/>
    <d v="2022-07-29T00:00:00"/>
    <m/>
    <n v="27490"/>
    <x v="1"/>
  </r>
  <r>
    <m/>
    <m/>
    <m/>
    <m/>
    <m/>
    <x v="3"/>
  </r>
  <r>
    <m/>
    <m/>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6B7F3D-93E2-4C8E-AD9C-FB453DFBFD97}" name="TablaDinámica3"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F8:F9" firstHeaderRow="1" firstDataRow="1" firstDataCol="0" rowPageCount="1" colPageCount="1"/>
  <pivotFields count="6">
    <pivotField dataField="1" showAll="0"/>
    <pivotField showAll="0"/>
    <pivotField numFmtId="14" showAll="0"/>
    <pivotField numFmtId="14" showAll="0"/>
    <pivotField showAll="0"/>
    <pivotField axis="axisPage" multipleItemSelectionAllowed="1" showAll="0">
      <items count="5">
        <item h="1" x="1"/>
        <item h="1" x="2"/>
        <item x="0"/>
        <item h="1" x="3"/>
        <item t="default"/>
      </items>
    </pivotField>
  </pivotFields>
  <rowItems count="1">
    <i/>
  </rowItems>
  <colItems count="1">
    <i/>
  </colItems>
  <pageFields count="1">
    <pageField fld="5" hier="-1"/>
  </pageFields>
  <dataFields count="1">
    <dataField name="Cuenta de Folio" fld="0" subtotal="count" baseField="0" baseItem="0"/>
  </dataFields>
  <formats count="3">
    <format dxfId="2">
      <pivotArea type="all" dataOnly="0" outline="0" fieldPosition="0"/>
    </format>
    <format dxfId="1">
      <pivotArea outline="0" collapsedLevelsAreSubtotals="1" fieldPosition="0"/>
    </format>
    <format dxfId="0">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C9687AD-5428-409C-8A25-6412457A7E25}" name="TablaDinámica2" cacheId="0"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location ref="B8:B9" firstHeaderRow="1" firstDataRow="1" firstDataCol="0" rowPageCount="1" colPageCount="1"/>
  <pivotFields count="6">
    <pivotField dataField="1" showAll="0"/>
    <pivotField showAll="0"/>
    <pivotField numFmtId="14" showAll="0"/>
    <pivotField numFmtId="14" showAll="0"/>
    <pivotField showAll="0"/>
    <pivotField axis="axisPage" multipleItemSelectionAllowed="1" showAll="0">
      <items count="5">
        <item x="0"/>
        <item h="1" x="1"/>
        <item h="1" x="2"/>
        <item h="1" x="3"/>
        <item t="default"/>
      </items>
    </pivotField>
  </pivotFields>
  <rowItems count="1">
    <i/>
  </rowItems>
  <colItems count="1">
    <i/>
  </colItems>
  <pageFields count="1">
    <pageField fld="5" hier="-1"/>
  </pageFields>
  <dataFields count="1">
    <dataField name="Cuenta de Folio" fld="0" subtotal="count" baseField="0" baseItem="0"/>
  </dataFields>
  <formats count="3">
    <format dxfId="5">
      <pivotArea type="all" dataOnly="0" outline="0" fieldPosition="0"/>
    </format>
    <format dxfId="4">
      <pivotArea outline="0" collapsedLevelsAreSubtotals="1" fieldPosition="0"/>
    </format>
    <format dxfId="3">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D936-1083-4D9B-B22C-CF0B8600D502}">
  <dimension ref="A1:H21"/>
  <sheetViews>
    <sheetView tabSelected="1" topLeftCell="A2" zoomScale="98" zoomScaleNormal="98" workbookViewId="0">
      <selection activeCell="F13" sqref="F13"/>
    </sheetView>
  </sheetViews>
  <sheetFormatPr baseColWidth="10" defaultRowHeight="15" x14ac:dyDescent="0.25"/>
  <cols>
    <col min="1" max="1" width="10.42578125" style="12" customWidth="1"/>
    <col min="2" max="2" width="14.85546875" style="12" bestFit="1" customWidth="1"/>
    <col min="3" max="3" width="11.140625" style="12" bestFit="1" customWidth="1"/>
    <col min="4" max="4" width="5.7109375" style="12" customWidth="1"/>
    <col min="5" max="5" width="17.7109375" style="12" customWidth="1"/>
    <col min="6" max="6" width="14.85546875" style="12" bestFit="1" customWidth="1"/>
    <col min="7" max="7" width="11.140625" style="12" bestFit="1" customWidth="1"/>
    <col min="8" max="8" width="11.42578125" style="12"/>
    <col min="9" max="9" width="6" style="12" bestFit="1" customWidth="1"/>
    <col min="10" max="16384" width="11.42578125" style="12"/>
  </cols>
  <sheetData>
    <row r="1" spans="1:8" ht="27" customHeight="1" x14ac:dyDescent="0.25">
      <c r="B1" s="94" t="s">
        <v>95</v>
      </c>
      <c r="C1" s="95"/>
      <c r="D1" s="95"/>
      <c r="E1" s="95"/>
      <c r="F1" s="95"/>
      <c r="G1" s="96"/>
    </row>
    <row r="3" spans="1:8" ht="20.25" customHeight="1" x14ac:dyDescent="0.25">
      <c r="B3" s="97" t="s">
        <v>9</v>
      </c>
      <c r="C3" s="97"/>
      <c r="D3" s="13"/>
      <c r="E3" s="13"/>
      <c r="F3" s="97" t="s">
        <v>10</v>
      </c>
      <c r="G3" s="97"/>
    </row>
    <row r="4" spans="1:8" ht="30.75" customHeight="1" x14ac:dyDescent="0.25">
      <c r="B4" s="97"/>
      <c r="C4" s="97"/>
      <c r="D4" s="13"/>
      <c r="E4" s="13"/>
      <c r="F4" s="97"/>
      <c r="G4" s="97"/>
    </row>
    <row r="5" spans="1:8" ht="15.75" customHeight="1" x14ac:dyDescent="0.25">
      <c r="B5" s="56"/>
      <c r="C5" s="56"/>
      <c r="D5" s="13"/>
      <c r="E5" s="13"/>
      <c r="F5" s="56"/>
      <c r="G5" s="56"/>
    </row>
    <row r="6" spans="1:8" x14ac:dyDescent="0.25">
      <c r="A6" s="57"/>
      <c r="B6" s="58" t="s">
        <v>38</v>
      </c>
      <c r="C6" s="58" t="s">
        <v>40</v>
      </c>
      <c r="D6" s="57"/>
      <c r="E6" s="57"/>
      <c r="F6" s="58" t="s">
        <v>38</v>
      </c>
      <c r="G6" s="58" t="s">
        <v>40</v>
      </c>
    </row>
    <row r="7" spans="1:8" x14ac:dyDescent="0.25">
      <c r="A7" s="57"/>
      <c r="B7" s="58"/>
      <c r="C7" s="57"/>
      <c r="D7" s="57"/>
      <c r="E7" s="57"/>
      <c r="F7" s="58"/>
      <c r="G7" s="57"/>
    </row>
    <row r="8" spans="1:8" x14ac:dyDescent="0.25">
      <c r="A8" s="57"/>
      <c r="B8" s="58" t="s">
        <v>41</v>
      </c>
      <c r="C8" s="58"/>
      <c r="D8" s="58"/>
      <c r="E8" s="58"/>
      <c r="F8" s="58" t="s">
        <v>41</v>
      </c>
      <c r="G8" s="58"/>
      <c r="H8"/>
    </row>
    <row r="9" spans="1:8" x14ac:dyDescent="0.25">
      <c r="A9" s="57"/>
      <c r="B9" s="59">
        <v>33</v>
      </c>
      <c r="C9" s="58"/>
      <c r="D9" s="58"/>
      <c r="E9" s="58"/>
      <c r="F9" s="59">
        <v>33</v>
      </c>
      <c r="G9" s="58"/>
      <c r="H9"/>
    </row>
    <row r="10" spans="1:8" x14ac:dyDescent="0.25">
      <c r="A10" s="57"/>
      <c r="B10" s="58"/>
      <c r="C10" s="58"/>
      <c r="D10" s="58"/>
      <c r="E10" s="58"/>
      <c r="F10" s="58"/>
      <c r="G10" s="58"/>
      <c r="H10"/>
    </row>
    <row r="11" spans="1:8" x14ac:dyDescent="0.25">
      <c r="A11" s="57"/>
      <c r="B11" s="58"/>
      <c r="C11" s="58"/>
      <c r="D11" s="58"/>
      <c r="E11" s="58"/>
      <c r="F11" s="58"/>
      <c r="G11" s="58"/>
      <c r="H11"/>
    </row>
    <row r="12" spans="1:8" ht="21" x14ac:dyDescent="0.35">
      <c r="A12" s="57"/>
      <c r="B12" s="100" t="s">
        <v>11</v>
      </c>
      <c r="C12" s="101"/>
      <c r="D12" s="101"/>
      <c r="E12" s="101"/>
      <c r="F12" s="102"/>
      <c r="G12" s="60"/>
      <c r="H12"/>
    </row>
    <row r="13" spans="1:8" ht="34.5" customHeight="1" x14ac:dyDescent="0.25">
      <c r="A13" s="61" t="s">
        <v>12</v>
      </c>
      <c r="B13" s="98" t="s">
        <v>13</v>
      </c>
      <c r="C13" s="99"/>
      <c r="D13" s="99"/>
      <c r="E13" s="99"/>
      <c r="F13" s="62">
        <f>+B9</f>
        <v>33</v>
      </c>
      <c r="G13" s="57"/>
      <c r="H13"/>
    </row>
    <row r="14" spans="1:8" ht="30" customHeight="1" x14ac:dyDescent="0.25">
      <c r="A14" s="61" t="s">
        <v>14</v>
      </c>
      <c r="B14" s="98" t="s">
        <v>59</v>
      </c>
      <c r="C14" s="99"/>
      <c r="D14" s="99"/>
      <c r="E14" s="99"/>
      <c r="F14" s="62">
        <f>+F9</f>
        <v>33</v>
      </c>
      <c r="G14" s="57"/>
      <c r="H14"/>
    </row>
    <row r="15" spans="1:8" ht="15.75" x14ac:dyDescent="0.25">
      <c r="A15" s="57"/>
      <c r="B15" s="92" t="s">
        <v>15</v>
      </c>
      <c r="C15" s="93"/>
      <c r="D15" s="93"/>
      <c r="E15" s="93"/>
      <c r="F15" s="63">
        <f>(F13/F14)</f>
        <v>1</v>
      </c>
      <c r="G15" s="57"/>
      <c r="H15"/>
    </row>
    <row r="16" spans="1:8" x14ac:dyDescent="0.25">
      <c r="A16" s="57"/>
      <c r="B16" s="57"/>
      <c r="C16" s="57"/>
      <c r="D16" s="57"/>
      <c r="E16" s="57"/>
      <c r="F16" s="57"/>
      <c r="G16" s="57"/>
      <c r="H16"/>
    </row>
    <row r="17" spans="2:8" ht="69.75" customHeight="1" x14ac:dyDescent="0.25">
      <c r="B17" s="89" t="s">
        <v>103</v>
      </c>
      <c r="C17" s="90"/>
      <c r="D17" s="90"/>
      <c r="E17" s="90"/>
      <c r="F17" s="90"/>
      <c r="G17" s="91"/>
      <c r="H17"/>
    </row>
    <row r="18" spans="2:8" x14ac:dyDescent="0.25">
      <c r="B18"/>
      <c r="C18"/>
      <c r="D18"/>
      <c r="E18"/>
      <c r="F18"/>
      <c r="G18"/>
      <c r="H18"/>
    </row>
    <row r="19" spans="2:8" x14ac:dyDescent="0.25">
      <c r="B19"/>
      <c r="C19"/>
      <c r="D19"/>
      <c r="E19"/>
      <c r="F19"/>
      <c r="G19"/>
      <c r="H19"/>
    </row>
    <row r="20" spans="2:8" x14ac:dyDescent="0.25">
      <c r="B20"/>
      <c r="C20"/>
      <c r="D20"/>
      <c r="E20"/>
      <c r="F20"/>
      <c r="G20"/>
      <c r="H20"/>
    </row>
    <row r="21" spans="2:8" x14ac:dyDescent="0.25">
      <c r="B21"/>
      <c r="C21"/>
      <c r="D21"/>
      <c r="E21"/>
      <c r="F21"/>
      <c r="G21"/>
      <c r="H21"/>
    </row>
  </sheetData>
  <mergeCells count="8">
    <mergeCell ref="B17:G17"/>
    <mergeCell ref="B15:E15"/>
    <mergeCell ref="B1:G1"/>
    <mergeCell ref="B3:C4"/>
    <mergeCell ref="F3:G4"/>
    <mergeCell ref="B13:E13"/>
    <mergeCell ref="B14:E14"/>
    <mergeCell ref="B12:F12"/>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C1A5-6BAE-4350-B2FE-378D58E34A7A}">
  <dimension ref="B1:AS182"/>
  <sheetViews>
    <sheetView zoomScale="80" zoomScaleNormal="80" workbookViewId="0">
      <pane xSplit="3" ySplit="4" topLeftCell="D11" activePane="bottomRight" state="frozen"/>
      <selection pane="topRight" activeCell="D1" sqref="D1"/>
      <selection pane="bottomLeft" activeCell="A5" sqref="A5"/>
      <selection pane="bottomRight" activeCell="E182" sqref="E182"/>
    </sheetView>
  </sheetViews>
  <sheetFormatPr baseColWidth="10" defaultRowHeight="15" x14ac:dyDescent="0.25"/>
  <cols>
    <col min="2" max="2" width="16.5703125" customWidth="1"/>
    <col min="3" max="3" width="27.85546875" style="70" bestFit="1" customWidth="1"/>
    <col min="4" max="4" width="14.5703125" customWidth="1"/>
    <col min="5" max="5" width="15.28515625" customWidth="1"/>
    <col min="6" max="6" width="13.28515625" customWidth="1"/>
    <col min="7" max="7" width="16.85546875" customWidth="1"/>
    <col min="9" max="9" width="23.140625" bestFit="1" customWidth="1"/>
    <col min="10" max="23" width="25.28515625" bestFit="1" customWidth="1"/>
    <col min="24" max="24" width="12.85546875" bestFit="1" customWidth="1"/>
  </cols>
  <sheetData>
    <row r="1" spans="2:45" s="1" customFormat="1" ht="15" customHeight="1" x14ac:dyDescent="0.25">
      <c r="B1" s="2" t="s">
        <v>0</v>
      </c>
      <c r="C1" s="3"/>
      <c r="D1" s="4"/>
      <c r="E1" s="4"/>
      <c r="F1" s="4"/>
      <c r="G1" s="4"/>
    </row>
    <row r="2" spans="2:45" s="5" customFormat="1" x14ac:dyDescent="0.25">
      <c r="B2" s="2" t="s">
        <v>74</v>
      </c>
      <c r="C2" s="6"/>
      <c r="D2" s="6"/>
      <c r="E2" s="6"/>
      <c r="F2" s="6"/>
      <c r="G2" s="6"/>
    </row>
    <row r="3" spans="2:45" s="1" customFormat="1" ht="15" customHeight="1" x14ac:dyDescent="0.25">
      <c r="B3" s="7"/>
      <c r="C3" s="7"/>
      <c r="D3" s="7"/>
      <c r="E3" s="3"/>
      <c r="F3" s="3"/>
      <c r="G3" s="4"/>
    </row>
    <row r="4" spans="2:45" s="3" customFormat="1" ht="48.75" customHeight="1" x14ac:dyDescent="0.25">
      <c r="B4" s="8" t="s">
        <v>23</v>
      </c>
      <c r="C4" s="64" t="s">
        <v>35</v>
      </c>
      <c r="D4" s="8" t="s">
        <v>36</v>
      </c>
      <c r="E4" s="8" t="s">
        <v>37</v>
      </c>
      <c r="F4" s="8" t="s">
        <v>23</v>
      </c>
      <c r="G4" s="8" t="s">
        <v>38</v>
      </c>
      <c r="AB4" s="9" t="s">
        <v>3</v>
      </c>
      <c r="AC4" s="9" t="s">
        <v>4</v>
      </c>
      <c r="AI4" s="10" t="s">
        <v>5</v>
      </c>
      <c r="AJ4" s="10" t="s">
        <v>6</v>
      </c>
      <c r="AM4" t="s">
        <v>5</v>
      </c>
      <c r="AN4" t="s">
        <v>7</v>
      </c>
      <c r="AO4"/>
      <c r="AQ4" t="s">
        <v>6</v>
      </c>
      <c r="AR4" t="s">
        <v>8</v>
      </c>
      <c r="AS4"/>
    </row>
    <row r="5" spans="2:45" ht="13.5" customHeight="1" x14ac:dyDescent="0.25">
      <c r="B5" s="73">
        <v>24437</v>
      </c>
      <c r="C5" s="65" t="s">
        <v>26</v>
      </c>
      <c r="D5" s="74">
        <v>44554</v>
      </c>
      <c r="E5" s="74">
        <v>44566</v>
      </c>
      <c r="F5" s="73">
        <v>24437</v>
      </c>
      <c r="G5" s="11" t="s">
        <v>40</v>
      </c>
    </row>
    <row r="6" spans="2:45" ht="13.5" customHeight="1" x14ac:dyDescent="0.25">
      <c r="B6" s="73">
        <v>24438</v>
      </c>
      <c r="C6" s="65" t="s">
        <v>26</v>
      </c>
      <c r="D6" s="74">
        <v>44554</v>
      </c>
      <c r="E6" s="74">
        <v>44566</v>
      </c>
      <c r="F6" s="73">
        <v>24438</v>
      </c>
      <c r="G6" s="11" t="s">
        <v>40</v>
      </c>
    </row>
    <row r="7" spans="2:45" ht="13.5" customHeight="1" x14ac:dyDescent="0.25">
      <c r="B7" s="73">
        <v>24439</v>
      </c>
      <c r="C7" s="65" t="s">
        <v>26</v>
      </c>
      <c r="D7" s="74">
        <v>44554</v>
      </c>
      <c r="E7" s="74">
        <v>44566</v>
      </c>
      <c r="F7" s="73">
        <v>24439</v>
      </c>
      <c r="G7" s="11" t="s">
        <v>40</v>
      </c>
    </row>
    <row r="8" spans="2:45" ht="13.5" customHeight="1" x14ac:dyDescent="0.25">
      <c r="B8" s="73">
        <v>24440</v>
      </c>
      <c r="C8" s="65" t="s">
        <v>26</v>
      </c>
      <c r="D8" s="74">
        <v>44554</v>
      </c>
      <c r="E8" s="74">
        <v>44566</v>
      </c>
      <c r="F8" s="73">
        <v>24440</v>
      </c>
      <c r="G8" s="11" t="s">
        <v>40</v>
      </c>
    </row>
    <row r="9" spans="2:45" ht="13.5" customHeight="1" x14ac:dyDescent="0.25">
      <c r="B9" s="73">
        <v>24441</v>
      </c>
      <c r="C9" s="65" t="s">
        <v>26</v>
      </c>
      <c r="D9" s="74">
        <v>44554</v>
      </c>
      <c r="E9" s="74">
        <v>44566</v>
      </c>
      <c r="F9" s="73">
        <v>24441</v>
      </c>
      <c r="G9" s="11" t="s">
        <v>40</v>
      </c>
    </row>
    <row r="10" spans="2:45" ht="13.5" customHeight="1" x14ac:dyDescent="0.25">
      <c r="B10" s="73">
        <v>24442</v>
      </c>
      <c r="C10" s="65" t="s">
        <v>26</v>
      </c>
      <c r="D10" s="74">
        <v>44554</v>
      </c>
      <c r="E10" s="74">
        <v>44566</v>
      </c>
      <c r="F10" s="73">
        <v>24442</v>
      </c>
      <c r="G10" s="11" t="s">
        <v>40</v>
      </c>
    </row>
    <row r="11" spans="2:45" ht="13.5" customHeight="1" x14ac:dyDescent="0.25">
      <c r="B11" s="73">
        <v>24443</v>
      </c>
      <c r="C11" s="65" t="s">
        <v>26</v>
      </c>
      <c r="D11" s="74">
        <v>44554</v>
      </c>
      <c r="E11" s="74">
        <v>44566</v>
      </c>
      <c r="F11" s="73">
        <v>24443</v>
      </c>
      <c r="G11" s="11" t="s">
        <v>40</v>
      </c>
    </row>
    <row r="12" spans="2:45" ht="13.5" customHeight="1" x14ac:dyDescent="0.25">
      <c r="B12" s="73">
        <v>24444</v>
      </c>
      <c r="C12" s="65" t="s">
        <v>26</v>
      </c>
      <c r="D12" s="74">
        <v>44554</v>
      </c>
      <c r="E12" s="74">
        <v>44566</v>
      </c>
      <c r="F12" s="73">
        <v>24444</v>
      </c>
      <c r="G12" s="11" t="s">
        <v>40</v>
      </c>
    </row>
    <row r="13" spans="2:45" ht="13.5" customHeight="1" x14ac:dyDescent="0.25">
      <c r="B13" s="73">
        <v>24445</v>
      </c>
      <c r="C13" s="65" t="s">
        <v>26</v>
      </c>
      <c r="D13" s="74">
        <v>44554</v>
      </c>
      <c r="E13" s="74">
        <v>44566</v>
      </c>
      <c r="F13" s="73">
        <v>24445</v>
      </c>
      <c r="G13" s="11" t="s">
        <v>40</v>
      </c>
    </row>
    <row r="14" spans="2:45" ht="13.5" customHeight="1" x14ac:dyDescent="0.25">
      <c r="B14" s="73">
        <v>24446</v>
      </c>
      <c r="C14" s="65" t="s">
        <v>26</v>
      </c>
      <c r="D14" s="74">
        <v>44554</v>
      </c>
      <c r="E14" s="74">
        <v>44566</v>
      </c>
      <c r="F14" s="73">
        <v>24446</v>
      </c>
      <c r="G14" s="11" t="s">
        <v>40</v>
      </c>
    </row>
    <row r="15" spans="2:45" ht="13.5" customHeight="1" x14ac:dyDescent="0.25">
      <c r="B15" s="73">
        <v>24447</v>
      </c>
      <c r="C15" s="65" t="s">
        <v>26</v>
      </c>
      <c r="D15" s="74">
        <v>44554</v>
      </c>
      <c r="E15" s="74">
        <v>44566</v>
      </c>
      <c r="F15" s="73">
        <v>24447</v>
      </c>
      <c r="G15" s="11" t="s">
        <v>40</v>
      </c>
    </row>
    <row r="16" spans="2:45" ht="13.5" customHeight="1" x14ac:dyDescent="0.25">
      <c r="B16" s="75">
        <v>24449</v>
      </c>
      <c r="C16" s="66" t="s">
        <v>26</v>
      </c>
      <c r="D16" s="76">
        <v>44554</v>
      </c>
      <c r="E16" s="76">
        <v>44566</v>
      </c>
      <c r="F16" s="75">
        <v>24449</v>
      </c>
      <c r="G16" s="51" t="s">
        <v>40</v>
      </c>
    </row>
    <row r="17" spans="2:7" ht="13.5" customHeight="1" x14ac:dyDescent="0.25">
      <c r="B17" s="77">
        <v>24721</v>
      </c>
      <c r="C17" s="65" t="s">
        <v>75</v>
      </c>
      <c r="D17" s="74">
        <v>44566</v>
      </c>
      <c r="E17" s="78">
        <v>44566</v>
      </c>
      <c r="F17" s="77">
        <v>24721</v>
      </c>
      <c r="G17" s="79" t="s">
        <v>60</v>
      </c>
    </row>
    <row r="18" spans="2:7" ht="13.5" customHeight="1" x14ac:dyDescent="0.25">
      <c r="B18" s="77">
        <v>24735</v>
      </c>
      <c r="C18" s="65" t="s">
        <v>75</v>
      </c>
      <c r="D18" s="74">
        <v>44566</v>
      </c>
      <c r="E18" s="78">
        <v>44567</v>
      </c>
      <c r="F18" s="77">
        <v>24735</v>
      </c>
      <c r="G18" s="79" t="s">
        <v>60</v>
      </c>
    </row>
    <row r="19" spans="2:7" ht="13.5" customHeight="1" x14ac:dyDescent="0.25">
      <c r="B19" s="77">
        <v>24740</v>
      </c>
      <c r="C19" s="65" t="s">
        <v>75</v>
      </c>
      <c r="D19" s="74">
        <v>44568</v>
      </c>
      <c r="E19" s="78">
        <v>44571</v>
      </c>
      <c r="F19" s="77">
        <v>24740</v>
      </c>
      <c r="G19" s="79" t="s">
        <v>60</v>
      </c>
    </row>
    <row r="20" spans="2:7" ht="13.5" customHeight="1" x14ac:dyDescent="0.25">
      <c r="B20" s="77">
        <v>24827</v>
      </c>
      <c r="C20" s="65" t="s">
        <v>75</v>
      </c>
      <c r="D20" s="74">
        <v>44572</v>
      </c>
      <c r="E20" s="78">
        <v>44573</v>
      </c>
      <c r="F20" s="77">
        <v>24827</v>
      </c>
      <c r="G20" s="79" t="s">
        <v>60</v>
      </c>
    </row>
    <row r="21" spans="2:7" ht="13.5" customHeight="1" x14ac:dyDescent="0.25">
      <c r="B21" s="77">
        <v>24854</v>
      </c>
      <c r="C21" s="65" t="s">
        <v>75</v>
      </c>
      <c r="D21" s="74">
        <v>44573</v>
      </c>
      <c r="E21" s="78">
        <v>44574</v>
      </c>
      <c r="F21" s="77">
        <v>24854</v>
      </c>
      <c r="G21" s="79" t="s">
        <v>60</v>
      </c>
    </row>
    <row r="22" spans="2:7" ht="13.5" customHeight="1" x14ac:dyDescent="0.25">
      <c r="B22" s="77">
        <v>24870</v>
      </c>
      <c r="C22" s="65" t="s">
        <v>75</v>
      </c>
      <c r="D22" s="74">
        <v>44574</v>
      </c>
      <c r="E22" s="78">
        <v>44575</v>
      </c>
      <c r="F22" s="77">
        <v>24870</v>
      </c>
      <c r="G22" s="79" t="s">
        <v>60</v>
      </c>
    </row>
    <row r="23" spans="2:7" ht="13.5" customHeight="1" x14ac:dyDescent="0.25">
      <c r="B23" s="77">
        <v>24871</v>
      </c>
      <c r="C23" s="65" t="s">
        <v>26</v>
      </c>
      <c r="D23" s="74">
        <v>44575</v>
      </c>
      <c r="E23" s="78">
        <v>44579</v>
      </c>
      <c r="F23" s="77">
        <v>24871</v>
      </c>
      <c r="G23" s="52" t="s">
        <v>40</v>
      </c>
    </row>
    <row r="24" spans="2:7" ht="13.5" customHeight="1" x14ac:dyDescent="0.25">
      <c r="B24" s="77">
        <v>24872</v>
      </c>
      <c r="C24" s="65" t="s">
        <v>26</v>
      </c>
      <c r="D24" s="74">
        <v>44575</v>
      </c>
      <c r="E24" s="78">
        <v>44579</v>
      </c>
      <c r="F24" s="77">
        <v>24872</v>
      </c>
      <c r="G24" s="52" t="s">
        <v>40</v>
      </c>
    </row>
    <row r="25" spans="2:7" ht="13.5" customHeight="1" x14ac:dyDescent="0.25">
      <c r="B25" s="77">
        <v>24920</v>
      </c>
      <c r="C25" s="65" t="s">
        <v>26</v>
      </c>
      <c r="D25" s="74">
        <v>44579</v>
      </c>
      <c r="E25" s="78">
        <v>44580</v>
      </c>
      <c r="F25" s="77">
        <v>24920</v>
      </c>
      <c r="G25" s="79" t="s">
        <v>60</v>
      </c>
    </row>
    <row r="26" spans="2:7" ht="13.5" customHeight="1" x14ac:dyDescent="0.25">
      <c r="B26" s="77">
        <v>25074</v>
      </c>
      <c r="C26" s="65" t="s">
        <v>75</v>
      </c>
      <c r="D26" s="74">
        <v>44593</v>
      </c>
      <c r="E26" s="78">
        <v>44593</v>
      </c>
      <c r="F26" s="77">
        <v>25074</v>
      </c>
      <c r="G26" s="79" t="s">
        <v>60</v>
      </c>
    </row>
    <row r="27" spans="2:7" ht="13.5" customHeight="1" x14ac:dyDescent="0.25">
      <c r="B27" s="77">
        <v>25201</v>
      </c>
      <c r="C27" s="65" t="s">
        <v>26</v>
      </c>
      <c r="D27" s="74">
        <v>44599</v>
      </c>
      <c r="E27" s="78">
        <v>44602</v>
      </c>
      <c r="F27" s="77">
        <v>25201</v>
      </c>
      <c r="G27" s="52" t="s">
        <v>40</v>
      </c>
    </row>
    <row r="28" spans="2:7" ht="13.5" customHeight="1" x14ac:dyDescent="0.25">
      <c r="B28" s="77">
        <v>25217</v>
      </c>
      <c r="C28" s="65" t="s">
        <v>76</v>
      </c>
      <c r="D28" s="74">
        <v>44621</v>
      </c>
      <c r="E28" s="78">
        <v>44622</v>
      </c>
      <c r="F28" s="77">
        <v>25217</v>
      </c>
      <c r="G28" s="79" t="s">
        <v>60</v>
      </c>
    </row>
    <row r="29" spans="2:7" ht="13.5" customHeight="1" x14ac:dyDescent="0.25">
      <c r="B29" s="77">
        <v>25276</v>
      </c>
      <c r="C29" s="67" t="s">
        <v>26</v>
      </c>
      <c r="D29" s="74">
        <v>44622</v>
      </c>
      <c r="E29" s="78">
        <v>44629</v>
      </c>
      <c r="F29" s="77">
        <v>25276</v>
      </c>
      <c r="G29" s="52" t="s">
        <v>40</v>
      </c>
    </row>
    <row r="30" spans="2:7" ht="13.5" customHeight="1" x14ac:dyDescent="0.25">
      <c r="B30" s="77">
        <v>25287</v>
      </c>
      <c r="C30" s="65" t="s">
        <v>77</v>
      </c>
      <c r="D30" s="74">
        <v>44607</v>
      </c>
      <c r="E30" s="78">
        <v>44607</v>
      </c>
      <c r="F30" s="77">
        <v>25287</v>
      </c>
      <c r="G30" s="79" t="s">
        <v>60</v>
      </c>
    </row>
    <row r="31" spans="2:7" ht="13.5" customHeight="1" x14ac:dyDescent="0.25">
      <c r="B31" s="77">
        <v>25384</v>
      </c>
      <c r="C31" s="65" t="s">
        <v>75</v>
      </c>
      <c r="D31" s="74">
        <v>44614</v>
      </c>
      <c r="E31" s="78">
        <v>44614</v>
      </c>
      <c r="F31" s="77">
        <v>25384</v>
      </c>
      <c r="G31" s="79" t="s">
        <v>60</v>
      </c>
    </row>
    <row r="32" spans="2:7" ht="13.5" customHeight="1" x14ac:dyDescent="0.25">
      <c r="B32" s="77">
        <v>25390</v>
      </c>
      <c r="C32" s="65" t="s">
        <v>75</v>
      </c>
      <c r="D32" s="74">
        <v>44614</v>
      </c>
      <c r="E32" s="78">
        <v>44614</v>
      </c>
      <c r="F32" s="77">
        <v>25390</v>
      </c>
      <c r="G32" s="79" t="s">
        <v>60</v>
      </c>
    </row>
    <row r="33" spans="2:7" ht="13.5" customHeight="1" x14ac:dyDescent="0.25">
      <c r="B33" s="77">
        <v>25400</v>
      </c>
      <c r="C33" s="65" t="s">
        <v>25</v>
      </c>
      <c r="D33" s="74">
        <v>44615</v>
      </c>
      <c r="E33" s="78">
        <v>44617</v>
      </c>
      <c r="F33" s="77">
        <v>25400</v>
      </c>
      <c r="G33" s="79" t="s">
        <v>60</v>
      </c>
    </row>
    <row r="34" spans="2:7" ht="13.5" customHeight="1" x14ac:dyDescent="0.25">
      <c r="B34" s="77">
        <v>25454</v>
      </c>
      <c r="C34" s="65" t="s">
        <v>75</v>
      </c>
      <c r="D34" s="74">
        <v>44620</v>
      </c>
      <c r="E34" s="78">
        <v>44620</v>
      </c>
      <c r="F34" s="77">
        <v>25454</v>
      </c>
      <c r="G34" s="79" t="s">
        <v>60</v>
      </c>
    </row>
    <row r="35" spans="2:7" ht="13.5" customHeight="1" x14ac:dyDescent="0.25">
      <c r="B35" s="77">
        <v>25470</v>
      </c>
      <c r="C35" s="65" t="s">
        <v>75</v>
      </c>
      <c r="D35" s="74">
        <v>44621</v>
      </c>
      <c r="E35" s="78">
        <v>44621</v>
      </c>
      <c r="F35" s="77">
        <v>25470</v>
      </c>
      <c r="G35" s="79" t="s">
        <v>60</v>
      </c>
    </row>
    <row r="36" spans="2:7" ht="13.5" customHeight="1" x14ac:dyDescent="0.25">
      <c r="B36" s="77">
        <v>25493</v>
      </c>
      <c r="C36" s="65" t="s">
        <v>75</v>
      </c>
      <c r="D36" s="74">
        <v>44622</v>
      </c>
      <c r="E36" s="78">
        <v>44622</v>
      </c>
      <c r="F36" s="77">
        <v>25493</v>
      </c>
      <c r="G36" s="79" t="s">
        <v>60</v>
      </c>
    </row>
    <row r="37" spans="2:7" ht="13.5" customHeight="1" x14ac:dyDescent="0.25">
      <c r="B37" s="77">
        <v>25528</v>
      </c>
      <c r="C37" s="65" t="s">
        <v>75</v>
      </c>
      <c r="D37" s="74">
        <v>44627</v>
      </c>
      <c r="E37" s="78">
        <v>44627</v>
      </c>
      <c r="F37" s="77">
        <v>25528</v>
      </c>
      <c r="G37" s="79" t="s">
        <v>60</v>
      </c>
    </row>
    <row r="38" spans="2:7" ht="13.5" customHeight="1" x14ac:dyDescent="0.25">
      <c r="B38" s="77">
        <v>25538</v>
      </c>
      <c r="C38" s="65" t="s">
        <v>75</v>
      </c>
      <c r="D38" s="74">
        <v>44628</v>
      </c>
      <c r="E38" s="78">
        <v>44628</v>
      </c>
      <c r="F38" s="77">
        <v>25538</v>
      </c>
      <c r="G38" s="79" t="s">
        <v>60</v>
      </c>
    </row>
    <row r="39" spans="2:7" ht="13.5" customHeight="1" x14ac:dyDescent="0.25">
      <c r="B39" s="77">
        <v>25548</v>
      </c>
      <c r="C39" s="68" t="s">
        <v>98</v>
      </c>
      <c r="D39" s="74">
        <v>44629</v>
      </c>
      <c r="E39" s="78">
        <v>44629</v>
      </c>
      <c r="F39" s="77">
        <v>25548</v>
      </c>
      <c r="G39" s="79" t="s">
        <v>60</v>
      </c>
    </row>
    <row r="40" spans="2:7" ht="13.5" customHeight="1" x14ac:dyDescent="0.25">
      <c r="B40" s="77">
        <v>25556</v>
      </c>
      <c r="C40" s="65" t="s">
        <v>29</v>
      </c>
      <c r="D40" s="74">
        <v>44629</v>
      </c>
      <c r="E40" s="78">
        <v>44631</v>
      </c>
      <c r="F40" s="77">
        <v>25556</v>
      </c>
      <c r="G40" s="79" t="s">
        <v>78</v>
      </c>
    </row>
    <row r="41" spans="2:7" ht="13.5" customHeight="1" x14ac:dyDescent="0.25">
      <c r="B41" s="77">
        <v>25560</v>
      </c>
      <c r="C41" s="65" t="s">
        <v>75</v>
      </c>
      <c r="D41" s="74">
        <v>44630</v>
      </c>
      <c r="E41" s="78">
        <v>44630</v>
      </c>
      <c r="F41" s="77">
        <v>25560</v>
      </c>
      <c r="G41" s="79" t="s">
        <v>60</v>
      </c>
    </row>
    <row r="42" spans="2:7" ht="13.5" customHeight="1" x14ac:dyDescent="0.25">
      <c r="B42" s="77">
        <v>25582</v>
      </c>
      <c r="C42" s="65" t="s">
        <v>75</v>
      </c>
      <c r="D42" s="74">
        <v>44631</v>
      </c>
      <c r="E42" s="78">
        <v>44631</v>
      </c>
      <c r="F42" s="77">
        <v>25582</v>
      </c>
      <c r="G42" s="79" t="s">
        <v>60</v>
      </c>
    </row>
    <row r="43" spans="2:7" ht="13.5" customHeight="1" x14ac:dyDescent="0.25">
      <c r="B43" s="77">
        <v>25589</v>
      </c>
      <c r="C43" s="65" t="s">
        <v>75</v>
      </c>
      <c r="D43" s="74">
        <v>44635</v>
      </c>
      <c r="E43" s="78">
        <v>44635</v>
      </c>
      <c r="F43" s="77">
        <v>25589</v>
      </c>
      <c r="G43" s="79" t="s">
        <v>60</v>
      </c>
    </row>
    <row r="44" spans="2:7" ht="13.5" customHeight="1" x14ac:dyDescent="0.25">
      <c r="B44" s="77">
        <v>25595</v>
      </c>
      <c r="C44" s="65" t="s">
        <v>25</v>
      </c>
      <c r="D44" s="74">
        <v>44635</v>
      </c>
      <c r="E44" s="78">
        <v>44635</v>
      </c>
      <c r="F44" s="77">
        <v>25595</v>
      </c>
      <c r="G44" s="79" t="s">
        <v>60</v>
      </c>
    </row>
    <row r="45" spans="2:7" ht="13.5" customHeight="1" x14ac:dyDescent="0.25">
      <c r="B45" s="77">
        <v>25628</v>
      </c>
      <c r="C45" s="65" t="s">
        <v>33</v>
      </c>
      <c r="D45" s="74">
        <v>44637</v>
      </c>
      <c r="E45" s="78">
        <v>44648</v>
      </c>
      <c r="F45" s="77">
        <v>25628</v>
      </c>
      <c r="G45" s="52" t="s">
        <v>40</v>
      </c>
    </row>
    <row r="46" spans="2:7" ht="13.5" customHeight="1" x14ac:dyDescent="0.25">
      <c r="B46" s="77">
        <v>25639</v>
      </c>
      <c r="C46" s="65" t="s">
        <v>33</v>
      </c>
      <c r="D46" s="74">
        <v>44637</v>
      </c>
      <c r="E46" s="78">
        <v>44648</v>
      </c>
      <c r="F46" s="77">
        <v>25639</v>
      </c>
      <c r="G46" s="52" t="s">
        <v>40</v>
      </c>
    </row>
    <row r="47" spans="2:7" ht="13.5" customHeight="1" x14ac:dyDescent="0.25">
      <c r="B47" s="77">
        <v>25662</v>
      </c>
      <c r="C47" s="65" t="s">
        <v>26</v>
      </c>
      <c r="D47" s="74">
        <v>44638</v>
      </c>
      <c r="E47" s="78">
        <v>44641</v>
      </c>
      <c r="F47" s="77">
        <v>25662</v>
      </c>
      <c r="G47" s="79" t="s">
        <v>60</v>
      </c>
    </row>
    <row r="48" spans="2:7" ht="13.5" customHeight="1" x14ac:dyDescent="0.25">
      <c r="B48" s="77">
        <v>25668</v>
      </c>
      <c r="C48" s="65" t="s">
        <v>33</v>
      </c>
      <c r="D48" s="74">
        <v>44638</v>
      </c>
      <c r="E48" s="78">
        <v>44641</v>
      </c>
      <c r="F48" s="77">
        <v>25668</v>
      </c>
      <c r="G48" s="79" t="s">
        <v>60</v>
      </c>
    </row>
    <row r="49" spans="2:7" ht="13.5" customHeight="1" x14ac:dyDescent="0.25">
      <c r="B49" s="77">
        <v>25669</v>
      </c>
      <c r="C49" s="65" t="s">
        <v>75</v>
      </c>
      <c r="D49" s="74">
        <v>44638</v>
      </c>
      <c r="E49" s="78">
        <v>44638</v>
      </c>
      <c r="F49" s="77">
        <v>25669</v>
      </c>
      <c r="G49" s="79" t="s">
        <v>60</v>
      </c>
    </row>
    <row r="50" spans="2:7" ht="13.5" customHeight="1" x14ac:dyDescent="0.25">
      <c r="B50" s="77">
        <v>25705</v>
      </c>
      <c r="C50" s="65" t="s">
        <v>75</v>
      </c>
      <c r="D50" s="74">
        <v>44641</v>
      </c>
      <c r="E50" s="78">
        <v>44641</v>
      </c>
      <c r="F50" s="77">
        <v>25705</v>
      </c>
      <c r="G50" s="79" t="s">
        <v>60</v>
      </c>
    </row>
    <row r="51" spans="2:7" ht="13.5" customHeight="1" x14ac:dyDescent="0.25">
      <c r="B51" s="77">
        <v>25706</v>
      </c>
      <c r="C51" s="65" t="s">
        <v>75</v>
      </c>
      <c r="D51" s="74">
        <v>44641</v>
      </c>
      <c r="E51" s="78">
        <v>44641</v>
      </c>
      <c r="F51" s="77">
        <v>25706</v>
      </c>
      <c r="G51" s="79" t="s">
        <v>60</v>
      </c>
    </row>
    <row r="52" spans="2:7" ht="13.5" customHeight="1" x14ac:dyDescent="0.25">
      <c r="B52" s="77">
        <v>25734</v>
      </c>
      <c r="C52" s="67" t="s">
        <v>26</v>
      </c>
      <c r="D52" s="74">
        <v>44642</v>
      </c>
      <c r="E52" s="78">
        <v>44651</v>
      </c>
      <c r="F52" s="77">
        <v>25734</v>
      </c>
      <c r="G52" s="52" t="s">
        <v>40</v>
      </c>
    </row>
    <row r="53" spans="2:7" ht="13.5" customHeight="1" x14ac:dyDescent="0.25">
      <c r="B53" s="77">
        <v>25760</v>
      </c>
      <c r="C53" s="65" t="s">
        <v>33</v>
      </c>
      <c r="D53" s="74">
        <v>44645</v>
      </c>
      <c r="E53" s="78">
        <v>44648</v>
      </c>
      <c r="F53" s="77">
        <v>25760</v>
      </c>
      <c r="G53" s="79" t="s">
        <v>60</v>
      </c>
    </row>
    <row r="54" spans="2:7" ht="13.5" customHeight="1" x14ac:dyDescent="0.25">
      <c r="B54" s="77">
        <v>25766</v>
      </c>
      <c r="C54" s="65" t="s">
        <v>33</v>
      </c>
      <c r="D54" s="74">
        <v>44645</v>
      </c>
      <c r="E54" s="78">
        <v>44656</v>
      </c>
      <c r="F54" s="77">
        <v>25766</v>
      </c>
      <c r="G54" s="52" t="s">
        <v>40</v>
      </c>
    </row>
    <row r="55" spans="2:7" ht="13.5" customHeight="1" x14ac:dyDescent="0.25">
      <c r="B55" s="77">
        <v>25774</v>
      </c>
      <c r="C55" s="65" t="s">
        <v>25</v>
      </c>
      <c r="D55" s="74">
        <v>44647</v>
      </c>
      <c r="E55" s="78">
        <v>44648</v>
      </c>
      <c r="F55" s="77">
        <v>25774</v>
      </c>
      <c r="G55" s="79" t="s">
        <v>60</v>
      </c>
    </row>
    <row r="56" spans="2:7" ht="13.5" customHeight="1" x14ac:dyDescent="0.25">
      <c r="B56" s="77">
        <v>25815</v>
      </c>
      <c r="C56" s="65" t="s">
        <v>26</v>
      </c>
      <c r="D56" s="74">
        <v>44650</v>
      </c>
      <c r="E56" s="78">
        <v>44651</v>
      </c>
      <c r="F56" s="77">
        <v>25815</v>
      </c>
      <c r="G56" s="79" t="s">
        <v>60</v>
      </c>
    </row>
    <row r="57" spans="2:7" ht="13.5" customHeight="1" x14ac:dyDescent="0.25">
      <c r="B57" s="77">
        <v>25884</v>
      </c>
      <c r="C57" s="65" t="s">
        <v>97</v>
      </c>
      <c r="D57" s="74">
        <v>44655</v>
      </c>
      <c r="E57" s="78">
        <v>44655</v>
      </c>
      <c r="F57" s="77">
        <v>25884</v>
      </c>
      <c r="G57" s="79" t="s">
        <v>60</v>
      </c>
    </row>
    <row r="58" spans="2:7" ht="13.5" customHeight="1" x14ac:dyDescent="0.25">
      <c r="B58" s="77">
        <v>25918</v>
      </c>
      <c r="C58" s="65" t="s">
        <v>26</v>
      </c>
      <c r="D58" s="74">
        <v>44656</v>
      </c>
      <c r="E58" s="78">
        <v>44662</v>
      </c>
      <c r="F58" s="77">
        <v>25918</v>
      </c>
      <c r="G58" s="79" t="s">
        <v>60</v>
      </c>
    </row>
    <row r="59" spans="2:7" ht="13.5" customHeight="1" x14ac:dyDescent="0.25">
      <c r="B59" s="77">
        <v>25968</v>
      </c>
      <c r="C59" s="65" t="s">
        <v>75</v>
      </c>
      <c r="D59" s="74">
        <v>44658</v>
      </c>
      <c r="E59" s="78">
        <v>44658</v>
      </c>
      <c r="F59" s="77">
        <v>25968</v>
      </c>
      <c r="G59" s="79" t="s">
        <v>60</v>
      </c>
    </row>
    <row r="60" spans="2:7" ht="13.5" customHeight="1" x14ac:dyDescent="0.25">
      <c r="B60" s="77">
        <v>25977</v>
      </c>
      <c r="C60" s="65" t="s">
        <v>75</v>
      </c>
      <c r="D60" s="74">
        <v>44659</v>
      </c>
      <c r="E60" s="78">
        <v>44659</v>
      </c>
      <c r="F60" s="77">
        <v>25977</v>
      </c>
      <c r="G60" s="79" t="s">
        <v>60</v>
      </c>
    </row>
    <row r="61" spans="2:7" ht="13.5" customHeight="1" x14ac:dyDescent="0.25">
      <c r="B61" s="77">
        <v>25978</v>
      </c>
      <c r="C61" s="65" t="s">
        <v>75</v>
      </c>
      <c r="D61" s="74">
        <v>44659</v>
      </c>
      <c r="E61" s="78">
        <v>44659</v>
      </c>
      <c r="F61" s="77">
        <v>25978</v>
      </c>
      <c r="G61" s="79" t="s">
        <v>60</v>
      </c>
    </row>
    <row r="62" spans="2:7" ht="13.5" customHeight="1" x14ac:dyDescent="0.25">
      <c r="B62" s="77">
        <v>25980</v>
      </c>
      <c r="C62" s="65" t="s">
        <v>75</v>
      </c>
      <c r="D62" s="74">
        <v>44659</v>
      </c>
      <c r="E62" s="78">
        <v>44659</v>
      </c>
      <c r="F62" s="77">
        <v>25980</v>
      </c>
      <c r="G62" s="79" t="s">
        <v>60</v>
      </c>
    </row>
    <row r="63" spans="2:7" ht="13.5" customHeight="1" x14ac:dyDescent="0.25">
      <c r="B63" s="77">
        <v>25982</v>
      </c>
      <c r="C63" s="65" t="s">
        <v>77</v>
      </c>
      <c r="D63" s="74">
        <v>44659</v>
      </c>
      <c r="E63" s="78">
        <v>44659</v>
      </c>
      <c r="F63" s="77">
        <v>25982</v>
      </c>
      <c r="G63" s="79" t="s">
        <v>60</v>
      </c>
    </row>
    <row r="64" spans="2:7" ht="13.5" customHeight="1" x14ac:dyDescent="0.25">
      <c r="B64" s="77">
        <v>26002</v>
      </c>
      <c r="C64" s="65" t="s">
        <v>75</v>
      </c>
      <c r="D64" s="74">
        <v>44661</v>
      </c>
      <c r="E64" s="78">
        <v>44662</v>
      </c>
      <c r="F64" s="77">
        <v>26002</v>
      </c>
      <c r="G64" s="79" t="s">
        <v>60</v>
      </c>
    </row>
    <row r="65" spans="2:7" x14ac:dyDescent="0.25">
      <c r="B65" s="77">
        <v>26003</v>
      </c>
      <c r="C65" s="65" t="s">
        <v>75</v>
      </c>
      <c r="D65" s="74">
        <v>44661</v>
      </c>
      <c r="E65" s="78">
        <v>44662</v>
      </c>
      <c r="F65" s="77">
        <v>26003</v>
      </c>
      <c r="G65" s="79" t="s">
        <v>60</v>
      </c>
    </row>
    <row r="66" spans="2:7" x14ac:dyDescent="0.25">
      <c r="B66" s="77">
        <v>26007</v>
      </c>
      <c r="C66" s="65" t="s">
        <v>33</v>
      </c>
      <c r="D66" s="74">
        <v>44661</v>
      </c>
      <c r="E66" s="78">
        <v>44663</v>
      </c>
      <c r="F66" s="77">
        <v>26007</v>
      </c>
      <c r="G66" s="79" t="s">
        <v>60</v>
      </c>
    </row>
    <row r="67" spans="2:7" x14ac:dyDescent="0.25">
      <c r="B67" s="77">
        <v>26008</v>
      </c>
      <c r="C67" s="65" t="s">
        <v>75</v>
      </c>
      <c r="D67" s="74">
        <v>44661</v>
      </c>
      <c r="E67" s="78">
        <v>44662</v>
      </c>
      <c r="F67" s="77">
        <v>26008</v>
      </c>
      <c r="G67" s="79" t="s">
        <v>60</v>
      </c>
    </row>
    <row r="68" spans="2:7" x14ac:dyDescent="0.25">
      <c r="B68" s="77">
        <v>26009</v>
      </c>
      <c r="C68" s="65" t="s">
        <v>75</v>
      </c>
      <c r="D68" s="74">
        <v>44661</v>
      </c>
      <c r="E68" s="78">
        <v>44662</v>
      </c>
      <c r="F68" s="77">
        <v>26009</v>
      </c>
      <c r="G68" s="79" t="s">
        <v>60</v>
      </c>
    </row>
    <row r="69" spans="2:7" x14ac:dyDescent="0.25">
      <c r="B69" s="77">
        <v>26016</v>
      </c>
      <c r="C69" s="65" t="s">
        <v>75</v>
      </c>
      <c r="D69" s="74">
        <v>44662</v>
      </c>
      <c r="E69" s="78">
        <v>44662</v>
      </c>
      <c r="F69" s="77">
        <v>26016</v>
      </c>
      <c r="G69" s="79" t="s">
        <v>60</v>
      </c>
    </row>
    <row r="70" spans="2:7" x14ac:dyDescent="0.25">
      <c r="B70" s="77">
        <v>26025</v>
      </c>
      <c r="C70" s="65" t="s">
        <v>26</v>
      </c>
      <c r="D70" s="74">
        <v>44662</v>
      </c>
      <c r="E70" s="78">
        <v>44672</v>
      </c>
      <c r="F70" s="77">
        <v>26025</v>
      </c>
      <c r="G70" s="52" t="s">
        <v>40</v>
      </c>
    </row>
    <row r="71" spans="2:7" x14ac:dyDescent="0.25">
      <c r="B71" s="77">
        <v>26030</v>
      </c>
      <c r="C71" s="65" t="s">
        <v>33</v>
      </c>
      <c r="D71" s="74">
        <v>44662</v>
      </c>
      <c r="E71" s="78">
        <v>44663</v>
      </c>
      <c r="F71" s="77">
        <v>26030</v>
      </c>
      <c r="G71" s="79" t="s">
        <v>60</v>
      </c>
    </row>
    <row r="72" spans="2:7" x14ac:dyDescent="0.25">
      <c r="B72" s="77">
        <v>26045</v>
      </c>
      <c r="C72" s="67" t="s">
        <v>26</v>
      </c>
      <c r="D72" s="74">
        <v>44663</v>
      </c>
      <c r="E72" s="78">
        <v>44664</v>
      </c>
      <c r="F72" s="77">
        <v>26045</v>
      </c>
      <c r="G72" s="52" t="s">
        <v>40</v>
      </c>
    </row>
    <row r="73" spans="2:7" x14ac:dyDescent="0.25">
      <c r="B73" s="77">
        <v>26074</v>
      </c>
      <c r="C73" s="65" t="s">
        <v>26</v>
      </c>
      <c r="D73" s="74">
        <v>44664</v>
      </c>
      <c r="E73" s="78">
        <v>44665</v>
      </c>
      <c r="F73" s="77">
        <v>26074</v>
      </c>
      <c r="G73" s="79" t="s">
        <v>60</v>
      </c>
    </row>
    <row r="74" spans="2:7" x14ac:dyDescent="0.25">
      <c r="B74" s="77">
        <v>26078</v>
      </c>
      <c r="C74" s="65" t="s">
        <v>26</v>
      </c>
      <c r="D74" s="74">
        <v>44664</v>
      </c>
      <c r="E74" s="78">
        <v>44665</v>
      </c>
      <c r="F74" s="77">
        <v>26078</v>
      </c>
      <c r="G74" s="79" t="s">
        <v>60</v>
      </c>
    </row>
    <row r="75" spans="2:7" x14ac:dyDescent="0.25">
      <c r="B75" s="77">
        <v>26090</v>
      </c>
      <c r="C75" s="65" t="s">
        <v>26</v>
      </c>
      <c r="D75" s="74">
        <v>44665</v>
      </c>
      <c r="E75" s="78">
        <v>44676</v>
      </c>
      <c r="F75" s="77">
        <v>26090</v>
      </c>
      <c r="G75" s="52" t="s">
        <v>40</v>
      </c>
    </row>
    <row r="76" spans="2:7" x14ac:dyDescent="0.25">
      <c r="B76" s="77">
        <v>26143</v>
      </c>
      <c r="C76" s="65" t="s">
        <v>30</v>
      </c>
      <c r="D76" s="74">
        <v>44670</v>
      </c>
      <c r="E76" s="78">
        <v>44673</v>
      </c>
      <c r="F76" s="77">
        <v>26143</v>
      </c>
      <c r="G76" s="79" t="s">
        <v>60</v>
      </c>
    </row>
    <row r="77" spans="2:7" x14ac:dyDescent="0.25">
      <c r="B77" s="77">
        <v>26166</v>
      </c>
      <c r="C77" s="65" t="s">
        <v>26</v>
      </c>
      <c r="D77" s="74">
        <v>44671</v>
      </c>
      <c r="E77" s="78">
        <v>44673</v>
      </c>
      <c r="F77" s="77">
        <v>26166</v>
      </c>
      <c r="G77" s="79" t="s">
        <v>60</v>
      </c>
    </row>
    <row r="78" spans="2:7" x14ac:dyDescent="0.25">
      <c r="B78" s="77">
        <v>26168</v>
      </c>
      <c r="C78" s="65" t="s">
        <v>26</v>
      </c>
      <c r="D78" s="74">
        <v>44671</v>
      </c>
      <c r="E78" s="78">
        <v>44673</v>
      </c>
      <c r="F78" s="77">
        <v>26168</v>
      </c>
      <c r="G78" s="79" t="s">
        <v>60</v>
      </c>
    </row>
    <row r="79" spans="2:7" x14ac:dyDescent="0.25">
      <c r="B79" s="77">
        <v>26173</v>
      </c>
      <c r="C79" s="65" t="s">
        <v>27</v>
      </c>
      <c r="D79" s="74">
        <v>44671</v>
      </c>
      <c r="E79" s="78">
        <v>44676</v>
      </c>
      <c r="F79" s="77">
        <v>26173</v>
      </c>
      <c r="G79" s="79" t="s">
        <v>60</v>
      </c>
    </row>
    <row r="80" spans="2:7" x14ac:dyDescent="0.25">
      <c r="B80" s="77">
        <v>26188</v>
      </c>
      <c r="C80" s="65" t="s">
        <v>26</v>
      </c>
      <c r="D80" s="74">
        <v>44672</v>
      </c>
      <c r="E80" s="78">
        <v>44673</v>
      </c>
      <c r="F80" s="77">
        <v>26188</v>
      </c>
      <c r="G80" s="79" t="s">
        <v>60</v>
      </c>
    </row>
    <row r="81" spans="2:7" x14ac:dyDescent="0.25">
      <c r="B81" s="77">
        <v>26204</v>
      </c>
      <c r="C81" s="65" t="s">
        <v>29</v>
      </c>
      <c r="D81" s="74">
        <v>44673</v>
      </c>
      <c r="E81" s="78">
        <v>44678</v>
      </c>
      <c r="F81" s="77">
        <v>26204</v>
      </c>
      <c r="G81" s="79" t="s">
        <v>60</v>
      </c>
    </row>
    <row r="82" spans="2:7" x14ac:dyDescent="0.25">
      <c r="B82" s="77">
        <v>26214</v>
      </c>
      <c r="C82" s="65" t="s">
        <v>26</v>
      </c>
      <c r="D82" s="74">
        <v>44675</v>
      </c>
      <c r="E82" s="78">
        <v>44677</v>
      </c>
      <c r="F82" s="77">
        <v>26214</v>
      </c>
      <c r="G82" s="79" t="s">
        <v>60</v>
      </c>
    </row>
    <row r="83" spans="2:7" x14ac:dyDescent="0.25">
      <c r="B83" s="77">
        <v>26224</v>
      </c>
      <c r="C83" s="65" t="s">
        <v>25</v>
      </c>
      <c r="D83" s="74">
        <v>44676</v>
      </c>
      <c r="E83" s="78">
        <v>44678</v>
      </c>
      <c r="F83" s="77">
        <v>26224</v>
      </c>
      <c r="G83" s="79" t="s">
        <v>60</v>
      </c>
    </row>
    <row r="84" spans="2:7" x14ac:dyDescent="0.25">
      <c r="B84" s="77">
        <v>26225</v>
      </c>
      <c r="C84" s="65" t="s">
        <v>25</v>
      </c>
      <c r="D84" s="74">
        <v>44678</v>
      </c>
      <c r="E84" s="78">
        <v>44679</v>
      </c>
      <c r="F84" s="77">
        <v>26225</v>
      </c>
      <c r="G84" s="79" t="s">
        <v>60</v>
      </c>
    </row>
    <row r="85" spans="2:7" x14ac:dyDescent="0.25">
      <c r="B85" s="77">
        <v>26251</v>
      </c>
      <c r="C85" s="65" t="s">
        <v>26</v>
      </c>
      <c r="D85" s="74">
        <v>44677</v>
      </c>
      <c r="E85" s="78">
        <v>44680</v>
      </c>
      <c r="F85" s="77">
        <v>26251</v>
      </c>
      <c r="G85" s="52" t="s">
        <v>40</v>
      </c>
    </row>
    <row r="86" spans="2:7" x14ac:dyDescent="0.25">
      <c r="B86" s="77">
        <v>26264</v>
      </c>
      <c r="C86" s="65" t="s">
        <v>26</v>
      </c>
      <c r="D86" s="74">
        <v>44678</v>
      </c>
      <c r="E86" s="78">
        <v>44680</v>
      </c>
      <c r="F86" s="77">
        <v>26264</v>
      </c>
      <c r="G86" s="79" t="s">
        <v>60</v>
      </c>
    </row>
    <row r="87" spans="2:7" x14ac:dyDescent="0.25">
      <c r="B87" s="77">
        <v>26273</v>
      </c>
      <c r="C87" s="65" t="s">
        <v>26</v>
      </c>
      <c r="D87" s="74">
        <v>44678</v>
      </c>
      <c r="E87" s="78">
        <v>44680</v>
      </c>
      <c r="F87" s="77">
        <v>26273</v>
      </c>
      <c r="G87" s="79" t="s">
        <v>60</v>
      </c>
    </row>
    <row r="88" spans="2:7" x14ac:dyDescent="0.25">
      <c r="B88" s="77">
        <v>26278</v>
      </c>
      <c r="C88" s="65" t="s">
        <v>26</v>
      </c>
      <c r="D88" s="74">
        <v>44678</v>
      </c>
      <c r="E88" s="78">
        <v>44680</v>
      </c>
      <c r="F88" s="77">
        <v>26278</v>
      </c>
      <c r="G88" s="79" t="s">
        <v>60</v>
      </c>
    </row>
    <row r="89" spans="2:7" x14ac:dyDescent="0.25">
      <c r="B89" s="77">
        <v>26298</v>
      </c>
      <c r="C89" s="65" t="s">
        <v>26</v>
      </c>
      <c r="D89" s="74">
        <v>44679</v>
      </c>
      <c r="E89" s="78">
        <v>44680</v>
      </c>
      <c r="F89" s="77">
        <v>26298</v>
      </c>
      <c r="G89" s="79" t="s">
        <v>60</v>
      </c>
    </row>
    <row r="90" spans="2:7" x14ac:dyDescent="0.25">
      <c r="B90" s="80">
        <v>26313</v>
      </c>
      <c r="C90" s="66" t="s">
        <v>26</v>
      </c>
      <c r="D90" s="76">
        <v>44679</v>
      </c>
      <c r="E90" s="81">
        <v>44680</v>
      </c>
      <c r="F90" s="80">
        <v>26313</v>
      </c>
      <c r="G90" s="82" t="s">
        <v>60</v>
      </c>
    </row>
    <row r="91" spans="2:7" x14ac:dyDescent="0.25">
      <c r="B91" s="83">
        <v>26454</v>
      </c>
      <c r="C91" s="65" t="s">
        <v>26</v>
      </c>
      <c r="D91" s="84">
        <v>44691</v>
      </c>
      <c r="E91" s="78">
        <v>44701</v>
      </c>
      <c r="F91" s="83">
        <v>26454</v>
      </c>
      <c r="G91" s="85" t="s">
        <v>40</v>
      </c>
    </row>
    <row r="92" spans="2:7" x14ac:dyDescent="0.25">
      <c r="B92" s="83">
        <v>26499</v>
      </c>
      <c r="C92" s="65" t="s">
        <v>76</v>
      </c>
      <c r="D92" s="84">
        <v>44693</v>
      </c>
      <c r="E92" s="78">
        <v>44704</v>
      </c>
      <c r="F92" s="83">
        <v>26499</v>
      </c>
      <c r="G92" s="85" t="s">
        <v>40</v>
      </c>
    </row>
    <row r="93" spans="2:7" x14ac:dyDescent="0.25">
      <c r="B93" s="83">
        <v>26576</v>
      </c>
      <c r="C93" s="65" t="s">
        <v>25</v>
      </c>
      <c r="D93" s="84">
        <v>44700</v>
      </c>
      <c r="E93" s="78">
        <v>44704</v>
      </c>
      <c r="F93" s="83">
        <v>26576</v>
      </c>
      <c r="G93" s="85" t="s">
        <v>40</v>
      </c>
    </row>
    <row r="94" spans="2:7" x14ac:dyDescent="0.25">
      <c r="B94" s="83">
        <v>26859</v>
      </c>
      <c r="C94" s="65" t="s">
        <v>26</v>
      </c>
      <c r="D94" s="84">
        <v>44721</v>
      </c>
      <c r="E94" s="78">
        <v>44722</v>
      </c>
      <c r="F94" s="83">
        <v>26859</v>
      </c>
      <c r="G94" s="85" t="s">
        <v>40</v>
      </c>
    </row>
    <row r="95" spans="2:7" x14ac:dyDescent="0.25">
      <c r="B95" s="67">
        <v>26520</v>
      </c>
      <c r="C95" s="65" t="s">
        <v>58</v>
      </c>
      <c r="D95" s="86">
        <v>44697</v>
      </c>
      <c r="E95" s="86">
        <v>44699</v>
      </c>
      <c r="F95" s="67">
        <v>26520</v>
      </c>
      <c r="G95" s="85" t="s">
        <v>40</v>
      </c>
    </row>
    <row r="96" spans="2:7" x14ac:dyDescent="0.25">
      <c r="B96" s="65">
        <v>26332</v>
      </c>
      <c r="C96" s="65" t="s">
        <v>27</v>
      </c>
      <c r="D96" s="78">
        <v>44682</v>
      </c>
      <c r="E96" s="78">
        <v>44684</v>
      </c>
      <c r="F96" s="65">
        <v>26332</v>
      </c>
      <c r="G96" s="85" t="s">
        <v>60</v>
      </c>
    </row>
    <row r="97" spans="2:7" x14ac:dyDescent="0.25">
      <c r="B97" s="65">
        <v>26342</v>
      </c>
      <c r="C97" s="65" t="s">
        <v>27</v>
      </c>
      <c r="D97" s="78">
        <v>44683</v>
      </c>
      <c r="E97" s="78">
        <v>44684</v>
      </c>
      <c r="F97" s="65">
        <v>26342</v>
      </c>
      <c r="G97" s="85" t="s">
        <v>60</v>
      </c>
    </row>
    <row r="98" spans="2:7" x14ac:dyDescent="0.25">
      <c r="B98" s="65">
        <v>26345</v>
      </c>
      <c r="C98" s="65" t="s">
        <v>26</v>
      </c>
      <c r="D98" s="78">
        <v>44683</v>
      </c>
      <c r="E98" s="78">
        <v>44683</v>
      </c>
      <c r="F98" s="65">
        <v>26345</v>
      </c>
      <c r="G98" s="85" t="s">
        <v>60</v>
      </c>
    </row>
    <row r="99" spans="2:7" x14ac:dyDescent="0.25">
      <c r="B99" s="65">
        <v>26363</v>
      </c>
      <c r="C99" s="65" t="s">
        <v>96</v>
      </c>
      <c r="D99" s="78">
        <v>44684</v>
      </c>
      <c r="E99" s="78">
        <v>44687</v>
      </c>
      <c r="F99" s="65">
        <v>26363</v>
      </c>
      <c r="G99" s="85" t="s">
        <v>60</v>
      </c>
    </row>
    <row r="100" spans="2:7" x14ac:dyDescent="0.25">
      <c r="B100" s="65">
        <v>26389</v>
      </c>
      <c r="C100" s="65" t="s">
        <v>75</v>
      </c>
      <c r="D100" s="78">
        <v>44685</v>
      </c>
      <c r="E100" s="78">
        <v>44687</v>
      </c>
      <c r="F100" s="65">
        <v>26389</v>
      </c>
      <c r="G100" s="85" t="s">
        <v>60</v>
      </c>
    </row>
    <row r="101" spans="2:7" x14ac:dyDescent="0.25">
      <c r="B101" s="65">
        <v>26415</v>
      </c>
      <c r="C101" s="65" t="s">
        <v>75</v>
      </c>
      <c r="D101" s="78">
        <v>44690</v>
      </c>
      <c r="E101" s="78">
        <v>44690</v>
      </c>
      <c r="F101" s="65">
        <v>26415</v>
      </c>
      <c r="G101" s="85" t="s">
        <v>60</v>
      </c>
    </row>
    <row r="102" spans="2:7" x14ac:dyDescent="0.25">
      <c r="B102" s="65">
        <v>26416</v>
      </c>
      <c r="C102" s="65" t="s">
        <v>77</v>
      </c>
      <c r="D102" s="78">
        <v>44690</v>
      </c>
      <c r="E102" s="78">
        <v>44690</v>
      </c>
      <c r="F102" s="65">
        <v>26416</v>
      </c>
      <c r="G102" s="85" t="s">
        <v>60</v>
      </c>
    </row>
    <row r="103" spans="2:7" x14ac:dyDescent="0.25">
      <c r="B103" s="68">
        <v>26425</v>
      </c>
      <c r="C103" s="68" t="s">
        <v>26</v>
      </c>
      <c r="D103" s="78">
        <v>44687</v>
      </c>
      <c r="E103" s="78">
        <v>44690</v>
      </c>
      <c r="F103" s="68">
        <v>26425</v>
      </c>
      <c r="G103" s="85" t="s">
        <v>60</v>
      </c>
    </row>
    <row r="104" spans="2:7" x14ac:dyDescent="0.25">
      <c r="B104" s="68">
        <v>26429</v>
      </c>
      <c r="C104" s="68" t="s">
        <v>26</v>
      </c>
      <c r="D104" s="78">
        <v>44687</v>
      </c>
      <c r="E104" s="78">
        <v>44690</v>
      </c>
      <c r="F104" s="68">
        <v>26429</v>
      </c>
      <c r="G104" s="85" t="s">
        <v>60</v>
      </c>
    </row>
    <row r="105" spans="2:7" x14ac:dyDescent="0.25">
      <c r="B105" s="68">
        <v>26430</v>
      </c>
      <c r="C105" s="68" t="s">
        <v>25</v>
      </c>
      <c r="D105" s="78">
        <v>44687</v>
      </c>
      <c r="E105" s="78">
        <v>44690</v>
      </c>
      <c r="F105" s="68">
        <v>26430</v>
      </c>
      <c r="G105" s="85" t="s">
        <v>60</v>
      </c>
    </row>
    <row r="106" spans="2:7" x14ac:dyDescent="0.25">
      <c r="B106" s="68">
        <v>26431</v>
      </c>
      <c r="C106" s="68" t="s">
        <v>77</v>
      </c>
      <c r="D106" s="78">
        <v>44687</v>
      </c>
      <c r="E106" s="78">
        <v>44690</v>
      </c>
      <c r="F106" s="68">
        <v>26431</v>
      </c>
      <c r="G106" s="85" t="s">
        <v>60</v>
      </c>
    </row>
    <row r="107" spans="2:7" x14ac:dyDescent="0.25">
      <c r="B107" s="68">
        <v>26432</v>
      </c>
      <c r="C107" s="68" t="s">
        <v>77</v>
      </c>
      <c r="D107" s="78">
        <v>44693</v>
      </c>
      <c r="E107" s="78">
        <v>44694</v>
      </c>
      <c r="F107" s="68">
        <v>26432</v>
      </c>
      <c r="G107" s="85" t="s">
        <v>60</v>
      </c>
    </row>
    <row r="108" spans="2:7" x14ac:dyDescent="0.25">
      <c r="B108" s="68">
        <v>26440</v>
      </c>
      <c r="C108" s="65" t="s">
        <v>75</v>
      </c>
      <c r="D108" s="78">
        <v>44693</v>
      </c>
      <c r="E108" s="78">
        <v>44693</v>
      </c>
      <c r="F108" s="68">
        <v>26440</v>
      </c>
      <c r="G108" s="85" t="s">
        <v>60</v>
      </c>
    </row>
    <row r="109" spans="2:7" x14ac:dyDescent="0.25">
      <c r="B109" s="68">
        <v>26479</v>
      </c>
      <c r="C109" s="65" t="s">
        <v>75</v>
      </c>
      <c r="D109" s="78">
        <v>44692</v>
      </c>
      <c r="E109" s="78">
        <v>44693</v>
      </c>
      <c r="F109" s="68">
        <v>26479</v>
      </c>
      <c r="G109" s="85" t="s">
        <v>60</v>
      </c>
    </row>
    <row r="110" spans="2:7" x14ac:dyDescent="0.25">
      <c r="B110" s="68">
        <v>26480</v>
      </c>
      <c r="C110" s="65" t="s">
        <v>75</v>
      </c>
      <c r="D110" s="78">
        <v>44692</v>
      </c>
      <c r="E110" s="78">
        <v>44693</v>
      </c>
      <c r="F110" s="68">
        <v>26480</v>
      </c>
      <c r="G110" s="85" t="s">
        <v>60</v>
      </c>
    </row>
    <row r="111" spans="2:7" x14ac:dyDescent="0.25">
      <c r="B111" s="68">
        <v>26502</v>
      </c>
      <c r="C111" s="65" t="s">
        <v>75</v>
      </c>
      <c r="D111" s="78">
        <v>44693</v>
      </c>
      <c r="E111" s="78">
        <v>44694</v>
      </c>
      <c r="F111" s="68">
        <v>26502</v>
      </c>
      <c r="G111" s="85" t="s">
        <v>60</v>
      </c>
    </row>
    <row r="112" spans="2:7" x14ac:dyDescent="0.25">
      <c r="B112" s="68">
        <v>26507</v>
      </c>
      <c r="C112" s="65" t="s">
        <v>75</v>
      </c>
      <c r="D112" s="78">
        <v>44694</v>
      </c>
      <c r="E112" s="78">
        <v>44694</v>
      </c>
      <c r="F112" s="68">
        <v>26507</v>
      </c>
      <c r="G112" s="85" t="s">
        <v>60</v>
      </c>
    </row>
    <row r="113" spans="2:7" x14ac:dyDescent="0.25">
      <c r="B113" s="68">
        <v>26512</v>
      </c>
      <c r="C113" s="68" t="s">
        <v>26</v>
      </c>
      <c r="D113" s="78">
        <v>44694</v>
      </c>
      <c r="E113" s="78">
        <v>44694</v>
      </c>
      <c r="F113" s="68">
        <v>26512</v>
      </c>
      <c r="G113" s="85" t="s">
        <v>60</v>
      </c>
    </row>
    <row r="114" spans="2:7" x14ac:dyDescent="0.25">
      <c r="B114" s="68">
        <v>26548</v>
      </c>
      <c r="C114" s="65" t="s">
        <v>75</v>
      </c>
      <c r="D114" s="78">
        <v>44699</v>
      </c>
      <c r="E114" s="78">
        <v>44699</v>
      </c>
      <c r="F114" s="68">
        <v>26548</v>
      </c>
      <c r="G114" s="85" t="s">
        <v>60</v>
      </c>
    </row>
    <row r="115" spans="2:7" x14ac:dyDescent="0.25">
      <c r="B115" s="68">
        <v>26570</v>
      </c>
      <c r="C115" s="68" t="s">
        <v>26</v>
      </c>
      <c r="D115" s="78">
        <v>44699</v>
      </c>
      <c r="E115" s="78">
        <v>44701</v>
      </c>
      <c r="F115" s="68">
        <v>26570</v>
      </c>
      <c r="G115" s="85" t="s">
        <v>60</v>
      </c>
    </row>
    <row r="116" spans="2:7" x14ac:dyDescent="0.25">
      <c r="B116" s="68">
        <v>26571</v>
      </c>
      <c r="C116" s="68" t="s">
        <v>26</v>
      </c>
      <c r="D116" s="78">
        <v>44699</v>
      </c>
      <c r="E116" s="78">
        <v>44701</v>
      </c>
      <c r="F116" s="68">
        <v>26571</v>
      </c>
      <c r="G116" s="85" t="s">
        <v>60</v>
      </c>
    </row>
    <row r="117" spans="2:7" x14ac:dyDescent="0.25">
      <c r="B117" s="68">
        <v>26572</v>
      </c>
      <c r="C117" s="68" t="s">
        <v>26</v>
      </c>
      <c r="D117" s="78">
        <v>44699</v>
      </c>
      <c r="E117" s="78">
        <v>44701</v>
      </c>
      <c r="F117" s="88">
        <v>26572</v>
      </c>
      <c r="G117" s="85" t="s">
        <v>60</v>
      </c>
    </row>
    <row r="118" spans="2:7" x14ac:dyDescent="0.25">
      <c r="B118" s="68">
        <v>26585</v>
      </c>
      <c r="C118" s="65" t="s">
        <v>75</v>
      </c>
      <c r="D118" s="78">
        <v>44706</v>
      </c>
      <c r="E118" s="78">
        <v>44706</v>
      </c>
      <c r="F118" s="88">
        <v>26585</v>
      </c>
      <c r="G118" s="85" t="s">
        <v>60</v>
      </c>
    </row>
    <row r="119" spans="2:7" x14ac:dyDescent="0.25">
      <c r="B119" s="68">
        <v>26586</v>
      </c>
      <c r="C119" s="65" t="s">
        <v>75</v>
      </c>
      <c r="D119" s="78">
        <v>44707</v>
      </c>
      <c r="E119" s="78">
        <v>44708</v>
      </c>
      <c r="F119" s="88">
        <v>26586</v>
      </c>
      <c r="G119" s="85" t="s">
        <v>60</v>
      </c>
    </row>
    <row r="120" spans="2:7" x14ac:dyDescent="0.25">
      <c r="B120" s="68">
        <v>26587</v>
      </c>
      <c r="C120" s="65" t="s">
        <v>75</v>
      </c>
      <c r="D120" s="78">
        <v>44707</v>
      </c>
      <c r="E120" s="78">
        <v>44708</v>
      </c>
      <c r="F120" s="88">
        <v>26587</v>
      </c>
      <c r="G120" s="85" t="s">
        <v>60</v>
      </c>
    </row>
    <row r="121" spans="2:7" x14ac:dyDescent="0.25">
      <c r="B121" s="68">
        <v>26592</v>
      </c>
      <c r="C121" s="65" t="s">
        <v>75</v>
      </c>
      <c r="D121" s="78">
        <v>44701</v>
      </c>
      <c r="E121" s="78">
        <v>44701</v>
      </c>
      <c r="F121" s="88">
        <v>26592</v>
      </c>
      <c r="G121" s="85" t="s">
        <v>60</v>
      </c>
    </row>
    <row r="122" spans="2:7" x14ac:dyDescent="0.25">
      <c r="B122" s="68">
        <v>26605</v>
      </c>
      <c r="C122" s="68" t="s">
        <v>26</v>
      </c>
      <c r="D122" s="78">
        <v>44702</v>
      </c>
      <c r="E122" s="78">
        <v>44704</v>
      </c>
      <c r="F122" s="88">
        <v>26605</v>
      </c>
      <c r="G122" s="85" t="s">
        <v>60</v>
      </c>
    </row>
    <row r="123" spans="2:7" x14ac:dyDescent="0.25">
      <c r="B123" s="68">
        <v>26608</v>
      </c>
      <c r="C123" s="68" t="s">
        <v>26</v>
      </c>
      <c r="D123" s="78">
        <v>44703</v>
      </c>
      <c r="E123" s="78">
        <v>44713</v>
      </c>
      <c r="F123" s="88">
        <v>26608</v>
      </c>
      <c r="G123" s="85" t="s">
        <v>60</v>
      </c>
    </row>
    <row r="124" spans="2:7" x14ac:dyDescent="0.25">
      <c r="B124" s="68">
        <v>26616</v>
      </c>
      <c r="C124" s="65" t="s">
        <v>75</v>
      </c>
      <c r="D124" s="78">
        <v>44704</v>
      </c>
      <c r="E124" s="78">
        <v>44704</v>
      </c>
      <c r="F124" s="88">
        <v>26616</v>
      </c>
      <c r="G124" s="85" t="s">
        <v>60</v>
      </c>
    </row>
    <row r="125" spans="2:7" x14ac:dyDescent="0.25">
      <c r="B125" s="68">
        <v>26641</v>
      </c>
      <c r="C125" s="65" t="s">
        <v>75</v>
      </c>
      <c r="D125" s="78">
        <v>44705</v>
      </c>
      <c r="E125" s="78">
        <v>44705</v>
      </c>
      <c r="F125" s="88">
        <v>26641</v>
      </c>
      <c r="G125" s="85" t="s">
        <v>60</v>
      </c>
    </row>
    <row r="126" spans="2:7" x14ac:dyDescent="0.25">
      <c r="B126" s="68">
        <v>26683</v>
      </c>
      <c r="C126" s="65" t="s">
        <v>75</v>
      </c>
      <c r="D126" s="78">
        <v>44707</v>
      </c>
      <c r="E126" s="78">
        <v>44707</v>
      </c>
      <c r="F126" s="88">
        <v>26683</v>
      </c>
      <c r="G126" s="85" t="s">
        <v>60</v>
      </c>
    </row>
    <row r="127" spans="2:7" x14ac:dyDescent="0.25">
      <c r="B127" s="68">
        <v>26701</v>
      </c>
      <c r="C127" s="68" t="s">
        <v>26</v>
      </c>
      <c r="D127" s="78">
        <v>44711</v>
      </c>
      <c r="E127" s="78">
        <v>44713</v>
      </c>
      <c r="F127" s="88">
        <v>26701</v>
      </c>
      <c r="G127" s="85" t="s">
        <v>60</v>
      </c>
    </row>
    <row r="128" spans="2:7" x14ac:dyDescent="0.25">
      <c r="B128" s="68">
        <v>26747</v>
      </c>
      <c r="C128" s="68" t="s">
        <v>27</v>
      </c>
      <c r="D128" s="78">
        <v>44713</v>
      </c>
      <c r="E128" s="78">
        <v>44714</v>
      </c>
      <c r="F128" s="88">
        <v>26747</v>
      </c>
      <c r="G128" s="85" t="s">
        <v>60</v>
      </c>
    </row>
    <row r="129" spans="2:7" x14ac:dyDescent="0.25">
      <c r="B129" s="68">
        <v>26749</v>
      </c>
      <c r="C129" s="68" t="s">
        <v>26</v>
      </c>
      <c r="D129" s="78">
        <v>44713</v>
      </c>
      <c r="E129" s="78">
        <v>44714</v>
      </c>
      <c r="F129" s="88">
        <v>26749</v>
      </c>
      <c r="G129" s="85" t="s">
        <v>60</v>
      </c>
    </row>
    <row r="130" spans="2:7" x14ac:dyDescent="0.25">
      <c r="B130" s="68">
        <v>26750</v>
      </c>
      <c r="C130" s="68" t="s">
        <v>26</v>
      </c>
      <c r="D130" s="78">
        <v>44713</v>
      </c>
      <c r="E130" s="78">
        <v>44719</v>
      </c>
      <c r="F130" s="88">
        <v>26750</v>
      </c>
      <c r="G130" s="85" t="s">
        <v>60</v>
      </c>
    </row>
    <row r="131" spans="2:7" x14ac:dyDescent="0.25">
      <c r="B131" s="68">
        <v>26779</v>
      </c>
      <c r="C131" s="68" t="s">
        <v>97</v>
      </c>
      <c r="D131" s="78">
        <v>44714</v>
      </c>
      <c r="E131" s="78">
        <v>44715</v>
      </c>
      <c r="F131" s="88">
        <v>26779</v>
      </c>
      <c r="G131" s="85" t="s">
        <v>60</v>
      </c>
    </row>
    <row r="132" spans="2:7" x14ac:dyDescent="0.25">
      <c r="B132" s="68">
        <v>26820</v>
      </c>
      <c r="C132" s="65" t="s">
        <v>75</v>
      </c>
      <c r="D132" s="78">
        <v>44721</v>
      </c>
      <c r="E132" s="78">
        <v>44721</v>
      </c>
      <c r="F132" s="88">
        <v>26820</v>
      </c>
      <c r="G132" s="85" t="s">
        <v>60</v>
      </c>
    </row>
    <row r="133" spans="2:7" x14ac:dyDescent="0.25">
      <c r="B133" s="68">
        <v>26828</v>
      </c>
      <c r="C133" s="65" t="s">
        <v>75</v>
      </c>
      <c r="D133" s="78">
        <v>44720</v>
      </c>
      <c r="E133" s="78">
        <v>44720</v>
      </c>
      <c r="F133" s="88">
        <v>26828</v>
      </c>
      <c r="G133" s="85" t="s">
        <v>60</v>
      </c>
    </row>
    <row r="134" spans="2:7" x14ac:dyDescent="0.25">
      <c r="B134" s="68">
        <v>26843</v>
      </c>
      <c r="C134" s="68" t="s">
        <v>26</v>
      </c>
      <c r="D134" s="78">
        <v>44720</v>
      </c>
      <c r="E134" s="78">
        <v>44721</v>
      </c>
      <c r="F134" s="88">
        <v>26843</v>
      </c>
      <c r="G134" s="85" t="s">
        <v>60</v>
      </c>
    </row>
    <row r="135" spans="2:7" x14ac:dyDescent="0.25">
      <c r="B135" s="68">
        <v>26849</v>
      </c>
      <c r="C135" s="65" t="s">
        <v>75</v>
      </c>
      <c r="D135" s="78">
        <v>44720</v>
      </c>
      <c r="E135" s="78">
        <v>44721</v>
      </c>
      <c r="F135" s="88">
        <v>26849</v>
      </c>
      <c r="G135" s="85" t="s">
        <v>60</v>
      </c>
    </row>
    <row r="136" spans="2:7" x14ac:dyDescent="0.25">
      <c r="B136" s="68">
        <v>26979</v>
      </c>
      <c r="C136" s="65" t="s">
        <v>75</v>
      </c>
      <c r="D136" s="78">
        <v>44732</v>
      </c>
      <c r="E136" s="78">
        <v>44734</v>
      </c>
      <c r="F136" s="88">
        <v>26979</v>
      </c>
      <c r="G136" s="85" t="s">
        <v>60</v>
      </c>
    </row>
    <row r="137" spans="2:7" x14ac:dyDescent="0.25">
      <c r="B137" s="68">
        <v>26990</v>
      </c>
      <c r="C137" s="65" t="s">
        <v>75</v>
      </c>
      <c r="D137" s="78">
        <v>44736</v>
      </c>
      <c r="E137" s="78">
        <v>44736</v>
      </c>
      <c r="F137" s="88">
        <v>26990</v>
      </c>
      <c r="G137" s="85" t="s">
        <v>60</v>
      </c>
    </row>
    <row r="138" spans="2:7" x14ac:dyDescent="0.25">
      <c r="B138" s="68">
        <v>27016</v>
      </c>
      <c r="C138" s="65" t="s">
        <v>75</v>
      </c>
      <c r="D138" s="78">
        <v>44736</v>
      </c>
      <c r="E138" s="78">
        <v>44736</v>
      </c>
      <c r="F138" s="88">
        <v>27016</v>
      </c>
      <c r="G138" s="85" t="s">
        <v>60</v>
      </c>
    </row>
    <row r="139" spans="2:7" x14ac:dyDescent="0.25">
      <c r="B139" s="68">
        <v>27068</v>
      </c>
      <c r="C139" s="68" t="s">
        <v>26</v>
      </c>
      <c r="D139" s="78">
        <v>44740</v>
      </c>
      <c r="E139" s="78">
        <v>44746</v>
      </c>
      <c r="F139" s="88">
        <v>27068</v>
      </c>
      <c r="G139" s="85" t="s">
        <v>60</v>
      </c>
    </row>
    <row r="140" spans="2:7" x14ac:dyDescent="0.25">
      <c r="B140" s="68">
        <v>27075</v>
      </c>
      <c r="C140" s="68" t="s">
        <v>26</v>
      </c>
      <c r="D140" s="78">
        <v>44740</v>
      </c>
      <c r="E140" s="78">
        <v>44741</v>
      </c>
      <c r="F140" s="88">
        <v>27075</v>
      </c>
      <c r="G140" s="85" t="s">
        <v>60</v>
      </c>
    </row>
    <row r="141" spans="2:7" x14ac:dyDescent="0.25">
      <c r="B141" s="68">
        <v>27082</v>
      </c>
      <c r="C141" s="68" t="s">
        <v>98</v>
      </c>
      <c r="D141" s="78">
        <v>44741</v>
      </c>
      <c r="E141" s="78">
        <v>44742</v>
      </c>
      <c r="F141" s="88">
        <v>27082</v>
      </c>
      <c r="G141" s="85" t="s">
        <v>60</v>
      </c>
    </row>
    <row r="142" spans="2:7" x14ac:dyDescent="0.25">
      <c r="B142" s="68">
        <v>27011</v>
      </c>
      <c r="C142" s="65" t="s">
        <v>75</v>
      </c>
      <c r="D142" s="78">
        <v>44735</v>
      </c>
      <c r="E142" s="78">
        <v>44735</v>
      </c>
      <c r="F142" s="88">
        <v>27011</v>
      </c>
      <c r="G142" s="85" t="s">
        <v>60</v>
      </c>
    </row>
    <row r="143" spans="2:7" x14ac:dyDescent="0.25">
      <c r="B143" s="68">
        <v>27012</v>
      </c>
      <c r="C143" s="65" t="s">
        <v>75</v>
      </c>
      <c r="D143" s="78">
        <v>44735</v>
      </c>
      <c r="E143" s="78">
        <v>44735</v>
      </c>
      <c r="F143" s="88">
        <v>27012</v>
      </c>
      <c r="G143" s="85" t="s">
        <v>60</v>
      </c>
    </row>
    <row r="144" spans="2:7" x14ac:dyDescent="0.25">
      <c r="B144" s="68">
        <v>27164</v>
      </c>
      <c r="C144" s="69" t="s">
        <v>99</v>
      </c>
      <c r="D144" s="78">
        <v>44748</v>
      </c>
      <c r="E144" s="78">
        <v>44750</v>
      </c>
      <c r="F144" s="88">
        <v>27164</v>
      </c>
      <c r="G144" s="85" t="s">
        <v>40</v>
      </c>
    </row>
    <row r="145" spans="2:7" x14ac:dyDescent="0.25">
      <c r="B145" s="68">
        <v>27215</v>
      </c>
      <c r="C145" s="68" t="s">
        <v>26</v>
      </c>
      <c r="D145" s="78">
        <v>44752</v>
      </c>
      <c r="E145" s="78">
        <v>44755</v>
      </c>
      <c r="F145" s="88">
        <v>27215</v>
      </c>
      <c r="G145" s="85" t="s">
        <v>40</v>
      </c>
    </row>
    <row r="146" spans="2:7" x14ac:dyDescent="0.25">
      <c r="B146" s="68">
        <v>27322</v>
      </c>
      <c r="C146" s="69" t="s">
        <v>100</v>
      </c>
      <c r="D146" s="78">
        <v>44761</v>
      </c>
      <c r="E146" s="78">
        <v>44768</v>
      </c>
      <c r="F146" s="88">
        <v>27322</v>
      </c>
      <c r="G146" s="85" t="s">
        <v>40</v>
      </c>
    </row>
    <row r="147" spans="2:7" x14ac:dyDescent="0.25">
      <c r="B147" s="68">
        <v>27408</v>
      </c>
      <c r="C147" s="69" t="s">
        <v>101</v>
      </c>
      <c r="D147" s="78">
        <v>44767</v>
      </c>
      <c r="E147" s="78">
        <v>44769</v>
      </c>
      <c r="F147" s="88">
        <v>27408</v>
      </c>
      <c r="G147" s="85" t="s">
        <v>40</v>
      </c>
    </row>
    <row r="148" spans="2:7" x14ac:dyDescent="0.25">
      <c r="B148" s="71">
        <v>26972</v>
      </c>
      <c r="C148" s="65" t="s">
        <v>75</v>
      </c>
      <c r="D148" s="87">
        <v>44748</v>
      </c>
      <c r="E148" s="87">
        <v>44753</v>
      </c>
      <c r="F148" s="73">
        <v>26972</v>
      </c>
      <c r="G148" s="85" t="s">
        <v>60</v>
      </c>
    </row>
    <row r="149" spans="2:7" x14ac:dyDescent="0.25">
      <c r="B149" s="71">
        <v>27109</v>
      </c>
      <c r="C149" s="67" t="s">
        <v>102</v>
      </c>
      <c r="D149" s="87">
        <v>44743</v>
      </c>
      <c r="E149" s="87">
        <v>44747</v>
      </c>
      <c r="F149" s="73">
        <v>27109</v>
      </c>
      <c r="G149" s="85" t="s">
        <v>60</v>
      </c>
    </row>
    <row r="150" spans="2:7" x14ac:dyDescent="0.25">
      <c r="B150" s="71">
        <v>27120</v>
      </c>
      <c r="C150" s="67" t="s">
        <v>96</v>
      </c>
      <c r="D150" s="87">
        <v>44743</v>
      </c>
      <c r="E150" s="87">
        <v>44747</v>
      </c>
      <c r="F150" s="73">
        <v>27120</v>
      </c>
      <c r="G150" s="85" t="s">
        <v>60</v>
      </c>
    </row>
    <row r="151" spans="2:7" x14ac:dyDescent="0.25">
      <c r="B151" s="71">
        <v>27149</v>
      </c>
      <c r="C151" s="67" t="s">
        <v>30</v>
      </c>
      <c r="D151" s="87">
        <v>44747</v>
      </c>
      <c r="E151" s="87"/>
      <c r="F151" s="73">
        <v>27149</v>
      </c>
      <c r="G151" s="85" t="s">
        <v>60</v>
      </c>
    </row>
    <row r="152" spans="2:7" x14ac:dyDescent="0.25">
      <c r="B152" s="71">
        <v>27163</v>
      </c>
      <c r="C152" s="65" t="s">
        <v>75</v>
      </c>
      <c r="D152" s="87">
        <v>44755</v>
      </c>
      <c r="E152" s="87">
        <v>44756</v>
      </c>
      <c r="F152" s="73">
        <v>27163</v>
      </c>
      <c r="G152" s="85" t="s">
        <v>60</v>
      </c>
    </row>
    <row r="153" spans="2:7" x14ac:dyDescent="0.25">
      <c r="B153" s="71">
        <v>27188</v>
      </c>
      <c r="C153" s="65" t="s">
        <v>75</v>
      </c>
      <c r="D153" s="87">
        <v>44749</v>
      </c>
      <c r="E153" s="87">
        <v>44754</v>
      </c>
      <c r="F153" s="73">
        <v>27188</v>
      </c>
      <c r="G153" s="85" t="s">
        <v>60</v>
      </c>
    </row>
    <row r="154" spans="2:7" x14ac:dyDescent="0.25">
      <c r="B154" s="71">
        <v>27211</v>
      </c>
      <c r="C154" s="67" t="s">
        <v>99</v>
      </c>
      <c r="D154" s="87">
        <v>44750</v>
      </c>
      <c r="E154" s="87">
        <v>44755</v>
      </c>
      <c r="F154" s="73">
        <v>27211</v>
      </c>
      <c r="G154" s="85" t="s">
        <v>60</v>
      </c>
    </row>
    <row r="155" spans="2:7" x14ac:dyDescent="0.25">
      <c r="B155" s="71">
        <v>27239</v>
      </c>
      <c r="C155" s="65" t="s">
        <v>75</v>
      </c>
      <c r="D155" s="87">
        <v>44754</v>
      </c>
      <c r="E155" s="87">
        <v>44755</v>
      </c>
      <c r="F155" s="73">
        <v>27239</v>
      </c>
      <c r="G155" s="85" t="s">
        <v>60</v>
      </c>
    </row>
    <row r="156" spans="2:7" x14ac:dyDescent="0.25">
      <c r="B156" s="71">
        <v>27253</v>
      </c>
      <c r="C156" s="67" t="s">
        <v>102</v>
      </c>
      <c r="D156" s="87">
        <v>44755</v>
      </c>
      <c r="E156" s="87">
        <v>44757</v>
      </c>
      <c r="F156" s="73">
        <v>27253</v>
      </c>
      <c r="G156" s="85" t="s">
        <v>60</v>
      </c>
    </row>
    <row r="157" spans="2:7" x14ac:dyDescent="0.25">
      <c r="B157" s="71">
        <v>27262</v>
      </c>
      <c r="C157" s="65" t="s">
        <v>75</v>
      </c>
      <c r="D157" s="87">
        <v>44761</v>
      </c>
      <c r="E157" s="87">
        <v>44762</v>
      </c>
      <c r="F157" s="73">
        <v>27262</v>
      </c>
      <c r="G157" s="85" t="s">
        <v>60</v>
      </c>
    </row>
    <row r="158" spans="2:7" x14ac:dyDescent="0.25">
      <c r="B158" s="71">
        <v>27266</v>
      </c>
      <c r="C158" s="65" t="s">
        <v>26</v>
      </c>
      <c r="D158" s="87">
        <v>44756</v>
      </c>
      <c r="E158" s="87">
        <v>44757</v>
      </c>
      <c r="F158" s="73">
        <v>27266</v>
      </c>
      <c r="G158" s="85" t="s">
        <v>60</v>
      </c>
    </row>
    <row r="159" spans="2:7" x14ac:dyDescent="0.25">
      <c r="B159" s="71">
        <v>27275</v>
      </c>
      <c r="C159" s="67" t="s">
        <v>102</v>
      </c>
      <c r="D159" s="87">
        <v>44756</v>
      </c>
      <c r="E159" s="87">
        <v>44760</v>
      </c>
      <c r="F159" s="73">
        <v>27275</v>
      </c>
      <c r="G159" s="85" t="s">
        <v>60</v>
      </c>
    </row>
    <row r="160" spans="2:7" x14ac:dyDescent="0.25">
      <c r="B160" s="71">
        <v>27280</v>
      </c>
      <c r="C160" s="65" t="s">
        <v>75</v>
      </c>
      <c r="D160" s="87">
        <v>44756</v>
      </c>
      <c r="E160" s="87"/>
      <c r="F160" s="73">
        <v>27280</v>
      </c>
      <c r="G160" s="85" t="s">
        <v>60</v>
      </c>
    </row>
    <row r="161" spans="2:7" x14ac:dyDescent="0.25">
      <c r="B161" s="71">
        <v>27319</v>
      </c>
      <c r="C161" s="65" t="s">
        <v>75</v>
      </c>
      <c r="D161" s="87">
        <v>44760</v>
      </c>
      <c r="E161" s="87">
        <v>44764</v>
      </c>
      <c r="F161" s="73">
        <v>27319</v>
      </c>
      <c r="G161" s="85" t="s">
        <v>60</v>
      </c>
    </row>
    <row r="162" spans="2:7" x14ac:dyDescent="0.25">
      <c r="B162" s="71">
        <v>27334</v>
      </c>
      <c r="C162" s="65" t="s">
        <v>75</v>
      </c>
      <c r="D162" s="87">
        <v>44763</v>
      </c>
      <c r="E162" s="87"/>
      <c r="F162" s="73">
        <v>27334</v>
      </c>
      <c r="G162" s="85" t="s">
        <v>60</v>
      </c>
    </row>
    <row r="163" spans="2:7" x14ac:dyDescent="0.25">
      <c r="B163" s="71">
        <v>27344</v>
      </c>
      <c r="C163" s="65" t="s">
        <v>26</v>
      </c>
      <c r="D163" s="87">
        <v>44762</v>
      </c>
      <c r="E163" s="87">
        <v>44763</v>
      </c>
      <c r="F163" s="73">
        <v>27344</v>
      </c>
      <c r="G163" s="85" t="s">
        <v>60</v>
      </c>
    </row>
    <row r="164" spans="2:7" x14ac:dyDescent="0.25">
      <c r="B164" s="71">
        <v>27346</v>
      </c>
      <c r="C164" s="65" t="s">
        <v>26</v>
      </c>
      <c r="D164" s="87">
        <v>44762</v>
      </c>
      <c r="E164" s="87">
        <v>44771</v>
      </c>
      <c r="F164" s="73">
        <v>27346</v>
      </c>
      <c r="G164" s="85" t="s">
        <v>60</v>
      </c>
    </row>
    <row r="165" spans="2:7" x14ac:dyDescent="0.25">
      <c r="B165" s="71">
        <v>27353</v>
      </c>
      <c r="C165" s="65" t="s">
        <v>26</v>
      </c>
      <c r="D165" s="87">
        <v>44763</v>
      </c>
      <c r="E165" s="87">
        <v>44771</v>
      </c>
      <c r="F165" s="73">
        <v>27353</v>
      </c>
      <c r="G165" s="85" t="s">
        <v>60</v>
      </c>
    </row>
    <row r="166" spans="2:7" x14ac:dyDescent="0.25">
      <c r="B166" s="71">
        <v>27371</v>
      </c>
      <c r="C166" s="65" t="s">
        <v>75</v>
      </c>
      <c r="D166" s="87">
        <v>44763</v>
      </c>
      <c r="E166" s="87">
        <v>44764</v>
      </c>
      <c r="F166" s="73">
        <v>27371</v>
      </c>
      <c r="G166" s="85" t="s">
        <v>60</v>
      </c>
    </row>
    <row r="167" spans="2:7" x14ac:dyDescent="0.25">
      <c r="B167" s="71">
        <v>27393</v>
      </c>
      <c r="C167" s="65" t="s">
        <v>75</v>
      </c>
      <c r="D167" s="87">
        <v>44769</v>
      </c>
      <c r="E167" s="87">
        <v>44771</v>
      </c>
      <c r="F167" s="73">
        <v>27393</v>
      </c>
      <c r="G167" s="85" t="s">
        <v>60</v>
      </c>
    </row>
    <row r="168" spans="2:7" x14ac:dyDescent="0.25">
      <c r="B168" s="71">
        <v>27404</v>
      </c>
      <c r="C168" s="65" t="s">
        <v>77</v>
      </c>
      <c r="D168" s="87">
        <v>44767</v>
      </c>
      <c r="E168" s="87">
        <v>44770</v>
      </c>
      <c r="F168" s="73">
        <v>27404</v>
      </c>
      <c r="G168" s="85" t="s">
        <v>60</v>
      </c>
    </row>
    <row r="169" spans="2:7" x14ac:dyDescent="0.25">
      <c r="B169" s="71">
        <v>27415</v>
      </c>
      <c r="C169" s="65" t="s">
        <v>75</v>
      </c>
      <c r="D169" s="87">
        <v>44769</v>
      </c>
      <c r="E169" s="87"/>
      <c r="F169" s="73">
        <v>27415</v>
      </c>
      <c r="G169" s="85" t="s">
        <v>60</v>
      </c>
    </row>
    <row r="170" spans="2:7" x14ac:dyDescent="0.25">
      <c r="B170" s="71">
        <v>27419</v>
      </c>
      <c r="C170" s="65" t="s">
        <v>75</v>
      </c>
      <c r="D170" s="87">
        <v>44768</v>
      </c>
      <c r="E170" s="87"/>
      <c r="F170" s="73">
        <v>27419</v>
      </c>
      <c r="G170" s="85" t="s">
        <v>60</v>
      </c>
    </row>
    <row r="171" spans="2:7" x14ac:dyDescent="0.25">
      <c r="B171" s="71">
        <v>27444</v>
      </c>
      <c r="C171" s="65" t="s">
        <v>77</v>
      </c>
      <c r="D171" s="87">
        <v>44769</v>
      </c>
      <c r="E171" s="87"/>
      <c r="F171" s="73">
        <v>27444</v>
      </c>
      <c r="G171" s="85" t="s">
        <v>60</v>
      </c>
    </row>
    <row r="172" spans="2:7" x14ac:dyDescent="0.25">
      <c r="B172" s="71">
        <v>27451</v>
      </c>
      <c r="C172" s="67" t="s">
        <v>25</v>
      </c>
      <c r="D172" s="87">
        <v>44769</v>
      </c>
      <c r="E172" s="87">
        <v>44771</v>
      </c>
      <c r="F172" s="73">
        <v>27451</v>
      </c>
      <c r="G172" s="85" t="s">
        <v>60</v>
      </c>
    </row>
    <row r="173" spans="2:7" x14ac:dyDescent="0.25">
      <c r="B173" s="71">
        <v>27452</v>
      </c>
      <c r="C173" s="65" t="s">
        <v>75</v>
      </c>
      <c r="D173" s="87">
        <v>44769</v>
      </c>
      <c r="E173" s="87"/>
      <c r="F173" s="73">
        <v>27452</v>
      </c>
      <c r="G173" s="85" t="s">
        <v>60</v>
      </c>
    </row>
    <row r="174" spans="2:7" x14ac:dyDescent="0.25">
      <c r="B174" s="71">
        <v>27471</v>
      </c>
      <c r="C174" s="65" t="s">
        <v>26</v>
      </c>
      <c r="D174" s="87">
        <v>44770</v>
      </c>
      <c r="E174" s="87">
        <v>44771</v>
      </c>
      <c r="F174" s="73">
        <v>27471</v>
      </c>
      <c r="G174" s="85" t="s">
        <v>60</v>
      </c>
    </row>
    <row r="175" spans="2:7" x14ac:dyDescent="0.25">
      <c r="B175" s="71">
        <v>27481</v>
      </c>
      <c r="C175" s="65" t="s">
        <v>77</v>
      </c>
      <c r="D175" s="87">
        <v>44771</v>
      </c>
      <c r="E175" s="87"/>
      <c r="F175" s="73">
        <v>27481</v>
      </c>
      <c r="G175" s="85" t="s">
        <v>60</v>
      </c>
    </row>
    <row r="176" spans="2:7" x14ac:dyDescent="0.25">
      <c r="B176" s="71">
        <v>27482</v>
      </c>
      <c r="C176" s="65" t="s">
        <v>77</v>
      </c>
      <c r="D176" s="87">
        <v>44771</v>
      </c>
      <c r="E176" s="87"/>
      <c r="F176" s="73">
        <v>27482</v>
      </c>
      <c r="G176" s="85" t="s">
        <v>60</v>
      </c>
    </row>
    <row r="177" spans="2:7" x14ac:dyDescent="0.25">
      <c r="B177" s="71">
        <v>27484</v>
      </c>
      <c r="C177" s="65" t="s">
        <v>75</v>
      </c>
      <c r="D177" s="87">
        <v>44771</v>
      </c>
      <c r="E177" s="87"/>
      <c r="F177" s="73">
        <v>27484</v>
      </c>
      <c r="G177" s="85" t="s">
        <v>60</v>
      </c>
    </row>
    <row r="178" spans="2:7" x14ac:dyDescent="0.25">
      <c r="B178" s="71">
        <v>27487</v>
      </c>
      <c r="C178" s="65" t="s">
        <v>77</v>
      </c>
      <c r="D178" s="87">
        <v>44771</v>
      </c>
      <c r="E178" s="87"/>
      <c r="F178" s="73">
        <v>27487</v>
      </c>
      <c r="G178" s="85" t="s">
        <v>60</v>
      </c>
    </row>
    <row r="179" spans="2:7" x14ac:dyDescent="0.25">
      <c r="B179" s="71">
        <v>27488</v>
      </c>
      <c r="C179" s="65" t="s">
        <v>77</v>
      </c>
      <c r="D179" s="87">
        <v>44771</v>
      </c>
      <c r="E179" s="87"/>
      <c r="F179" s="73">
        <v>27488</v>
      </c>
      <c r="G179" s="85" t="s">
        <v>60</v>
      </c>
    </row>
    <row r="180" spans="2:7" x14ac:dyDescent="0.25">
      <c r="B180" s="71">
        <v>27489</v>
      </c>
      <c r="C180" s="65" t="s">
        <v>77</v>
      </c>
      <c r="D180" s="87">
        <v>44771</v>
      </c>
      <c r="E180" s="87"/>
      <c r="F180" s="73">
        <v>27489</v>
      </c>
      <c r="G180" s="85" t="s">
        <v>60</v>
      </c>
    </row>
    <row r="181" spans="2:7" x14ac:dyDescent="0.25">
      <c r="B181" s="71">
        <v>27490</v>
      </c>
      <c r="C181" s="65" t="s">
        <v>77</v>
      </c>
      <c r="D181" s="87">
        <v>44771</v>
      </c>
      <c r="E181" s="87"/>
      <c r="F181" s="73">
        <v>27490</v>
      </c>
      <c r="G181" s="85" t="s">
        <v>60</v>
      </c>
    </row>
    <row r="182" spans="2:7" x14ac:dyDescent="0.25">
      <c r="D182" s="72"/>
    </row>
  </sheetData>
  <autoFilter ref="B4:G181" xr:uid="{323AC1A5-6BAE-4350-B2FE-378D58E34A7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787B-6C7D-424B-A939-2A62A8E973EF}">
  <dimension ref="A1:D39"/>
  <sheetViews>
    <sheetView workbookViewId="0">
      <selection activeCell="C8" sqref="C8:D31"/>
    </sheetView>
  </sheetViews>
  <sheetFormatPr baseColWidth="10" defaultRowHeight="12.75" x14ac:dyDescent="0.2"/>
  <cols>
    <col min="1" max="1" width="5.5703125" style="25" customWidth="1"/>
    <col min="2" max="2" width="16.85546875" style="25" customWidth="1"/>
    <col min="3" max="3" width="24" style="25" bestFit="1" customWidth="1"/>
    <col min="4" max="4" width="63.42578125" style="25" bestFit="1" customWidth="1"/>
    <col min="5" max="5" width="11.42578125" style="25"/>
    <col min="6" max="6" width="24" style="25" bestFit="1" customWidth="1"/>
    <col min="7" max="16384" width="11.42578125" style="25"/>
  </cols>
  <sheetData>
    <row r="1" spans="1:4" x14ac:dyDescent="0.2">
      <c r="B1" s="25" t="s">
        <v>42</v>
      </c>
    </row>
    <row r="3" spans="1:4" s="34" customFormat="1" x14ac:dyDescent="0.2">
      <c r="A3" s="33" t="s">
        <v>93</v>
      </c>
      <c r="B3" s="33"/>
      <c r="C3" s="33"/>
      <c r="D3" s="33"/>
    </row>
    <row r="5" spans="1:4" x14ac:dyDescent="0.2">
      <c r="C5" s="27" t="s">
        <v>45</v>
      </c>
      <c r="D5" s="27" t="s">
        <v>65</v>
      </c>
    </row>
    <row r="6" spans="1:4" x14ac:dyDescent="0.2">
      <c r="B6" s="26" t="s">
        <v>43</v>
      </c>
      <c r="C6" s="26" t="s">
        <v>23</v>
      </c>
      <c r="D6" s="29" t="s">
        <v>66</v>
      </c>
    </row>
    <row r="7" spans="1:4" x14ac:dyDescent="0.2">
      <c r="B7" s="26" t="s">
        <v>44</v>
      </c>
      <c r="C7" s="26" t="s">
        <v>35</v>
      </c>
      <c r="D7" s="26" t="s">
        <v>67</v>
      </c>
    </row>
    <row r="8" spans="1:4" x14ac:dyDescent="0.2">
      <c r="B8" s="104" t="s">
        <v>56</v>
      </c>
      <c r="C8" s="29" t="s">
        <v>27</v>
      </c>
      <c r="D8" s="106" t="s">
        <v>51</v>
      </c>
    </row>
    <row r="9" spans="1:4" x14ac:dyDescent="0.2">
      <c r="B9" s="104"/>
      <c r="C9" s="29" t="s">
        <v>33</v>
      </c>
      <c r="D9" s="107"/>
    </row>
    <row r="10" spans="1:4" x14ac:dyDescent="0.2">
      <c r="B10" s="104"/>
      <c r="C10" s="29" t="s">
        <v>25</v>
      </c>
      <c r="D10" s="107"/>
    </row>
    <row r="11" spans="1:4" x14ac:dyDescent="0.2">
      <c r="B11" s="104"/>
      <c r="C11" s="29" t="s">
        <v>24</v>
      </c>
      <c r="D11" s="107"/>
    </row>
    <row r="12" spans="1:4" x14ac:dyDescent="0.2">
      <c r="B12" s="104"/>
      <c r="C12" s="29" t="s">
        <v>28</v>
      </c>
      <c r="D12" s="107"/>
    </row>
    <row r="13" spans="1:4" x14ac:dyDescent="0.2">
      <c r="B13" s="104"/>
      <c r="C13" s="29" t="s">
        <v>31</v>
      </c>
      <c r="D13" s="107"/>
    </row>
    <row r="14" spans="1:4" x14ac:dyDescent="0.2">
      <c r="B14" s="104"/>
      <c r="C14" s="29" t="s">
        <v>99</v>
      </c>
      <c r="D14" s="107"/>
    </row>
    <row r="15" spans="1:4" x14ac:dyDescent="0.2">
      <c r="B15" s="104"/>
      <c r="C15" s="29" t="s">
        <v>26</v>
      </c>
      <c r="D15" s="107"/>
    </row>
    <row r="16" spans="1:4" x14ac:dyDescent="0.2">
      <c r="B16" s="104"/>
      <c r="C16" s="29" t="s">
        <v>29</v>
      </c>
      <c r="D16" s="107"/>
    </row>
    <row r="17" spans="2:4" x14ac:dyDescent="0.2">
      <c r="B17" s="104"/>
      <c r="C17" s="29" t="s">
        <v>96</v>
      </c>
      <c r="D17" s="107"/>
    </row>
    <row r="18" spans="2:4" x14ac:dyDescent="0.2">
      <c r="B18" s="104"/>
      <c r="C18" s="29" t="s">
        <v>57</v>
      </c>
      <c r="D18" s="107"/>
    </row>
    <row r="19" spans="2:4" x14ac:dyDescent="0.2">
      <c r="B19" s="104"/>
      <c r="C19" s="29" t="s">
        <v>62</v>
      </c>
      <c r="D19" s="107"/>
    </row>
    <row r="20" spans="2:4" x14ac:dyDescent="0.2">
      <c r="B20" s="104"/>
      <c r="C20" s="34" t="s">
        <v>102</v>
      </c>
      <c r="D20" s="108"/>
    </row>
    <row r="21" spans="2:4" x14ac:dyDescent="0.2">
      <c r="B21" s="104"/>
      <c r="C21" s="29" t="s">
        <v>30</v>
      </c>
      <c r="D21" s="103" t="s">
        <v>52</v>
      </c>
    </row>
    <row r="22" spans="2:4" x14ac:dyDescent="0.2">
      <c r="B22" s="104"/>
      <c r="C22" s="29" t="s">
        <v>63</v>
      </c>
      <c r="D22" s="103"/>
    </row>
    <row r="23" spans="2:4" x14ac:dyDescent="0.2">
      <c r="B23" s="104"/>
      <c r="C23" s="29" t="s">
        <v>32</v>
      </c>
      <c r="D23" s="103"/>
    </row>
    <row r="24" spans="2:4" ht="15" customHeight="1" x14ac:dyDescent="0.2">
      <c r="B24" s="104"/>
      <c r="C24" s="29" t="s">
        <v>97</v>
      </c>
      <c r="D24" s="106" t="s">
        <v>53</v>
      </c>
    </row>
    <row r="25" spans="2:4" x14ac:dyDescent="0.2">
      <c r="B25" s="104"/>
      <c r="C25" s="29" t="s">
        <v>98</v>
      </c>
      <c r="D25" s="107"/>
    </row>
    <row r="26" spans="2:4" x14ac:dyDescent="0.2">
      <c r="B26" s="104"/>
      <c r="C26" s="29" t="s">
        <v>58</v>
      </c>
      <c r="D26" s="107"/>
    </row>
    <row r="27" spans="2:4" x14ac:dyDescent="0.2">
      <c r="B27" s="104"/>
      <c r="C27" s="29" t="s">
        <v>100</v>
      </c>
      <c r="D27" s="107"/>
    </row>
    <row r="28" spans="2:4" x14ac:dyDescent="0.2">
      <c r="B28" s="104"/>
      <c r="C28" s="29" t="s">
        <v>101</v>
      </c>
      <c r="D28" s="107"/>
    </row>
    <row r="29" spans="2:4" x14ac:dyDescent="0.2">
      <c r="B29" s="104"/>
      <c r="C29" s="29" t="s">
        <v>77</v>
      </c>
      <c r="D29" s="107"/>
    </row>
    <row r="30" spans="2:4" x14ac:dyDescent="0.2">
      <c r="B30" s="104"/>
      <c r="C30" s="29" t="s">
        <v>75</v>
      </c>
      <c r="D30" s="107"/>
    </row>
    <row r="31" spans="2:4" x14ac:dyDescent="0.2">
      <c r="B31" s="104"/>
      <c r="C31" s="29" t="s">
        <v>34</v>
      </c>
      <c r="D31" s="108"/>
    </row>
    <row r="32" spans="2:4" x14ac:dyDescent="0.2">
      <c r="B32" s="26" t="s">
        <v>46</v>
      </c>
      <c r="C32" s="26" t="s">
        <v>36</v>
      </c>
      <c r="D32" s="26" t="s">
        <v>73</v>
      </c>
    </row>
    <row r="33" spans="2:4" x14ac:dyDescent="0.2">
      <c r="B33" s="26" t="s">
        <v>47</v>
      </c>
      <c r="C33" s="26" t="s">
        <v>37</v>
      </c>
      <c r="D33" s="26" t="s">
        <v>1</v>
      </c>
    </row>
    <row r="34" spans="2:4" x14ac:dyDescent="0.2">
      <c r="B34" s="26" t="s">
        <v>48</v>
      </c>
      <c r="C34" s="26" t="s">
        <v>23</v>
      </c>
      <c r="D34" s="26" t="s">
        <v>68</v>
      </c>
    </row>
    <row r="35" spans="2:4" x14ac:dyDescent="0.2">
      <c r="B35" s="26" t="s">
        <v>49</v>
      </c>
      <c r="C35" s="26" t="s">
        <v>50</v>
      </c>
      <c r="D35" s="26" t="s">
        <v>2</v>
      </c>
    </row>
    <row r="36" spans="2:4" x14ac:dyDescent="0.2">
      <c r="B36" s="105" t="s">
        <v>61</v>
      </c>
      <c r="C36" s="26" t="s">
        <v>40</v>
      </c>
      <c r="D36" s="26" t="s">
        <v>54</v>
      </c>
    </row>
    <row r="37" spans="2:4" x14ac:dyDescent="0.2">
      <c r="B37" s="105"/>
      <c r="C37" s="29" t="s">
        <v>39</v>
      </c>
      <c r="D37" s="29" t="s">
        <v>55</v>
      </c>
    </row>
    <row r="38" spans="2:4" x14ac:dyDescent="0.2">
      <c r="B38" s="105"/>
      <c r="C38" s="29" t="s">
        <v>78</v>
      </c>
      <c r="D38" s="55" t="s">
        <v>78</v>
      </c>
    </row>
    <row r="39" spans="2:4" x14ac:dyDescent="0.2">
      <c r="B39" s="105"/>
      <c r="C39" s="26" t="s">
        <v>60</v>
      </c>
      <c r="D39" s="55" t="s">
        <v>60</v>
      </c>
    </row>
  </sheetData>
  <mergeCells count="5">
    <mergeCell ref="D21:D23"/>
    <mergeCell ref="B8:B31"/>
    <mergeCell ref="B36:B39"/>
    <mergeCell ref="D24:D31"/>
    <mergeCell ref="D8:D2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3B65-0A2E-4752-BBB0-A4E3F2B345A8}">
  <dimension ref="A1:A10"/>
  <sheetViews>
    <sheetView workbookViewId="0">
      <selection activeCell="A10" sqref="A10"/>
    </sheetView>
  </sheetViews>
  <sheetFormatPr baseColWidth="10" defaultRowHeight="15" x14ac:dyDescent="0.25"/>
  <cols>
    <col min="1" max="1" width="109.42578125" customWidth="1"/>
  </cols>
  <sheetData>
    <row r="1" spans="1:1" x14ac:dyDescent="0.25">
      <c r="A1" s="28" t="s">
        <v>69</v>
      </c>
    </row>
    <row r="3" spans="1:1" ht="52.5" customHeight="1" x14ac:dyDescent="0.25">
      <c r="A3" s="48" t="s">
        <v>91</v>
      </c>
    </row>
    <row r="4" spans="1:1" x14ac:dyDescent="0.25">
      <c r="A4" s="44"/>
    </row>
    <row r="5" spans="1:1" ht="30" x14ac:dyDescent="0.25">
      <c r="A5" s="47" t="s">
        <v>92</v>
      </c>
    </row>
    <row r="6" spans="1:1" ht="30" x14ac:dyDescent="0.25">
      <c r="A6" s="46" t="s">
        <v>70</v>
      </c>
    </row>
    <row r="7" spans="1:1" ht="30" x14ac:dyDescent="0.25">
      <c r="A7" s="45" t="s">
        <v>71</v>
      </c>
    </row>
    <row r="10" spans="1:1" ht="104.25" customHeight="1" x14ac:dyDescent="0.25">
      <c r="A10" s="49" t="s">
        <v>72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1357-32D1-4486-BD35-47D53AB4AF99}">
  <dimension ref="B1:J18"/>
  <sheetViews>
    <sheetView workbookViewId="0">
      <selection activeCell="C5" sqref="C5"/>
    </sheetView>
  </sheetViews>
  <sheetFormatPr baseColWidth="10" defaultRowHeight="15" x14ac:dyDescent="0.25"/>
  <cols>
    <col min="1" max="1" width="5.140625" style="1" customWidth="1"/>
    <col min="2" max="2" width="17" style="1" customWidth="1"/>
    <col min="3" max="4" width="14.85546875" style="1" customWidth="1"/>
    <col min="5" max="5" width="17.5703125" style="1" customWidth="1"/>
    <col min="6" max="6" width="11.42578125" style="1"/>
    <col min="7" max="7" width="15.85546875" style="1" bestFit="1" customWidth="1"/>
    <col min="8" max="8" width="13.140625" style="1" customWidth="1"/>
    <col min="9" max="9" width="13.85546875" style="1" customWidth="1"/>
    <col min="10" max="10" width="17.140625" style="1" customWidth="1"/>
    <col min="11" max="16384" width="11.42578125" style="1"/>
  </cols>
  <sheetData>
    <row r="1" spans="2:10" x14ac:dyDescent="0.25">
      <c r="B1" s="2" t="s">
        <v>0</v>
      </c>
    </row>
    <row r="2" spans="2:10" x14ac:dyDescent="0.25">
      <c r="B2" s="2" t="s">
        <v>94</v>
      </c>
    </row>
    <row r="4" spans="2:10" ht="45" x14ac:dyDescent="0.25">
      <c r="B4" s="14" t="s">
        <v>16</v>
      </c>
      <c r="C4" s="14" t="s">
        <v>17</v>
      </c>
      <c r="D4" s="14" t="s">
        <v>18</v>
      </c>
      <c r="E4" s="37" t="s">
        <v>19</v>
      </c>
      <c r="G4" s="14" t="s">
        <v>20</v>
      </c>
      <c r="H4" s="14" t="s">
        <v>21</v>
      </c>
      <c r="I4" s="14" t="s">
        <v>18</v>
      </c>
      <c r="J4" s="14" t="s">
        <v>19</v>
      </c>
    </row>
    <row r="5" spans="2:10" x14ac:dyDescent="0.25">
      <c r="B5" s="54" t="s">
        <v>64</v>
      </c>
      <c r="C5" s="53">
        <v>61</v>
      </c>
      <c r="D5" s="53">
        <v>49</v>
      </c>
      <c r="E5" s="41">
        <f>+IF(C5=0,"-",D5/C5)</f>
        <v>0.80327868852459017</v>
      </c>
      <c r="G5" s="54" t="s">
        <v>64</v>
      </c>
      <c r="H5" s="15">
        <f>+SUM(C5:C$5)</f>
        <v>61</v>
      </c>
      <c r="I5" s="15">
        <f>+SUM(D5:D$5)</f>
        <v>49</v>
      </c>
      <c r="J5" s="41">
        <f>+IF(H5=0,"-",I5/H5)</f>
        <v>0.80327868852459017</v>
      </c>
    </row>
    <row r="6" spans="2:10" x14ac:dyDescent="0.25">
      <c r="B6" s="30" t="s">
        <v>79</v>
      </c>
      <c r="C6" s="16">
        <v>9</v>
      </c>
      <c r="D6" s="35">
        <v>21</v>
      </c>
      <c r="E6" s="41">
        <f>+IF(C6=0,"-",D6/C6)</f>
        <v>2.3333333333333335</v>
      </c>
      <c r="G6" s="30" t="s">
        <v>79</v>
      </c>
      <c r="H6" s="15">
        <f>+SUM(C$5:C6)</f>
        <v>70</v>
      </c>
      <c r="I6" s="15">
        <f>+SUM(D$5:D6)</f>
        <v>70</v>
      </c>
      <c r="J6" s="41">
        <f>+IF(H6=0,"-",I6/H6)</f>
        <v>1</v>
      </c>
    </row>
    <row r="7" spans="2:10" x14ac:dyDescent="0.25">
      <c r="B7" s="31" t="s">
        <v>80</v>
      </c>
      <c r="C7" s="18">
        <v>7</v>
      </c>
      <c r="D7" s="36">
        <v>7</v>
      </c>
      <c r="E7" s="43">
        <f t="shared" ref="E7:E13" si="0">+IF(C7=0,"-",D7/C7)</f>
        <v>1</v>
      </c>
      <c r="G7" s="31" t="s">
        <v>80</v>
      </c>
      <c r="H7" s="17">
        <f>+SUM(C$5:C7)</f>
        <v>77</v>
      </c>
      <c r="I7" s="17">
        <f>+SUM(D$5:D7)</f>
        <v>77</v>
      </c>
      <c r="J7" s="42">
        <f t="shared" ref="J7:J9" si="1">+IF(H7=0,"-",I7/H7)</f>
        <v>1</v>
      </c>
    </row>
    <row r="8" spans="2:10" x14ac:dyDescent="0.25">
      <c r="B8" s="31" t="s">
        <v>81</v>
      </c>
      <c r="C8" s="18">
        <v>24</v>
      </c>
      <c r="D8" s="36">
        <v>23</v>
      </c>
      <c r="E8" s="43">
        <f t="shared" si="0"/>
        <v>0.95833333333333337</v>
      </c>
      <c r="G8" s="31" t="s">
        <v>81</v>
      </c>
      <c r="H8" s="17">
        <f>+SUM(C$5:C8)</f>
        <v>101</v>
      </c>
      <c r="I8" s="17">
        <f>+SUM(D$5:D8)</f>
        <v>100</v>
      </c>
      <c r="J8" s="42">
        <f t="shared" si="1"/>
        <v>0.99009900990099009</v>
      </c>
    </row>
    <row r="9" spans="2:10" x14ac:dyDescent="0.25">
      <c r="B9" s="31" t="s">
        <v>82</v>
      </c>
      <c r="C9" s="18">
        <v>34</v>
      </c>
      <c r="D9" s="36">
        <v>35</v>
      </c>
      <c r="E9" s="43">
        <f t="shared" si="0"/>
        <v>1.0294117647058822</v>
      </c>
      <c r="G9" s="31" t="s">
        <v>82</v>
      </c>
      <c r="H9" s="17">
        <f>+SUM(C$5:C9)</f>
        <v>135</v>
      </c>
      <c r="I9" s="17">
        <f>+SUM(D$5:D9)</f>
        <v>135</v>
      </c>
      <c r="J9" s="42">
        <f t="shared" si="1"/>
        <v>1</v>
      </c>
    </row>
    <row r="10" spans="2:10" x14ac:dyDescent="0.25">
      <c r="B10" s="31" t="s">
        <v>83</v>
      </c>
      <c r="C10" s="18">
        <v>0</v>
      </c>
      <c r="D10" s="36">
        <v>0</v>
      </c>
      <c r="E10" s="43" t="str">
        <f t="shared" si="0"/>
        <v>-</v>
      </c>
      <c r="G10" s="31" t="s">
        <v>83</v>
      </c>
      <c r="H10" s="17"/>
      <c r="I10" s="17"/>
      <c r="J10" s="42"/>
    </row>
    <row r="11" spans="2:10" x14ac:dyDescent="0.25">
      <c r="B11" s="31" t="s">
        <v>84</v>
      </c>
      <c r="C11" s="18">
        <v>0</v>
      </c>
      <c r="D11" s="36">
        <v>0</v>
      </c>
      <c r="E11" s="43" t="str">
        <f t="shared" si="0"/>
        <v>-</v>
      </c>
      <c r="G11" s="31" t="s">
        <v>84</v>
      </c>
      <c r="H11" s="17"/>
      <c r="I11" s="17"/>
      <c r="J11" s="42"/>
    </row>
    <row r="12" spans="2:10" x14ac:dyDescent="0.25">
      <c r="B12" s="31" t="s">
        <v>85</v>
      </c>
      <c r="C12" s="18">
        <v>0</v>
      </c>
      <c r="D12" s="36">
        <v>0</v>
      </c>
      <c r="E12" s="43" t="str">
        <f t="shared" si="0"/>
        <v>-</v>
      </c>
      <c r="G12" s="31" t="s">
        <v>85</v>
      </c>
      <c r="H12" s="17"/>
      <c r="I12" s="17"/>
      <c r="J12" s="42"/>
    </row>
    <row r="13" spans="2:10" x14ac:dyDescent="0.25">
      <c r="B13" s="31" t="s">
        <v>86</v>
      </c>
      <c r="C13" s="24">
        <v>0</v>
      </c>
      <c r="D13" s="36">
        <v>0</v>
      </c>
      <c r="E13" s="39" t="str">
        <f t="shared" si="0"/>
        <v>-</v>
      </c>
      <c r="G13" s="31" t="s">
        <v>86</v>
      </c>
      <c r="H13" s="17"/>
      <c r="I13" s="17"/>
      <c r="J13" s="42"/>
    </row>
    <row r="14" spans="2:10" x14ac:dyDescent="0.25">
      <c r="B14" s="31" t="s">
        <v>87</v>
      </c>
      <c r="C14" s="18">
        <v>0</v>
      </c>
      <c r="D14" s="36">
        <v>0</v>
      </c>
      <c r="E14" s="19" t="str">
        <f t="shared" ref="E14:E18" si="2">+IF(C14=0,"-",D14/C14)</f>
        <v>-</v>
      </c>
      <c r="G14" s="31" t="s">
        <v>87</v>
      </c>
      <c r="H14" s="17"/>
      <c r="I14" s="17"/>
      <c r="J14" s="42"/>
    </row>
    <row r="15" spans="2:10" x14ac:dyDescent="0.25">
      <c r="B15" s="31" t="s">
        <v>88</v>
      </c>
      <c r="C15" s="18">
        <v>0</v>
      </c>
      <c r="D15" s="36">
        <v>0</v>
      </c>
      <c r="E15" s="19" t="str">
        <f t="shared" si="2"/>
        <v>-</v>
      </c>
      <c r="G15" s="31" t="s">
        <v>88</v>
      </c>
      <c r="H15" s="17"/>
      <c r="I15" s="17"/>
      <c r="J15" s="42"/>
    </row>
    <row r="16" spans="2:10" x14ac:dyDescent="0.25">
      <c r="B16" s="31" t="s">
        <v>89</v>
      </c>
      <c r="C16" s="18">
        <v>0</v>
      </c>
      <c r="D16" s="36">
        <v>0</v>
      </c>
      <c r="E16" s="19" t="str">
        <f t="shared" si="2"/>
        <v>-</v>
      </c>
      <c r="G16" s="31" t="s">
        <v>89</v>
      </c>
      <c r="H16" s="17"/>
      <c r="I16" s="17"/>
      <c r="J16" s="42"/>
    </row>
    <row r="17" spans="2:10" x14ac:dyDescent="0.25">
      <c r="B17" s="32" t="s">
        <v>90</v>
      </c>
      <c r="C17" s="21">
        <v>0</v>
      </c>
      <c r="D17" s="38">
        <v>0</v>
      </c>
      <c r="E17" s="22" t="str">
        <f t="shared" si="2"/>
        <v>-</v>
      </c>
      <c r="G17" s="32" t="s">
        <v>90</v>
      </c>
      <c r="H17" s="20"/>
      <c r="I17" s="20"/>
      <c r="J17" s="50"/>
    </row>
    <row r="18" spans="2:10" x14ac:dyDescent="0.25">
      <c r="B18" s="23" t="s">
        <v>22</v>
      </c>
      <c r="C18" s="23">
        <f>SUM(C5:C17)</f>
        <v>135</v>
      </c>
      <c r="D18" s="23">
        <f>SUM(D5:D17)</f>
        <v>135</v>
      </c>
      <c r="E18" s="40">
        <f t="shared" si="2"/>
        <v>1</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Cálculo indicador</vt:lpstr>
      <vt:lpstr>BD Reclamos 2022</vt:lpstr>
      <vt:lpstr>Tabla de Homologación</vt:lpstr>
      <vt:lpstr>Notas Aclaratorias</vt:lpstr>
      <vt:lpstr>Cuadro resumen por mes</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Constantino Arevalo</dc:creator>
  <cp:lastModifiedBy>Paola Constantino Arevalo</cp:lastModifiedBy>
  <cp:lastPrinted>2022-08-03T16:56:52Z</cp:lastPrinted>
  <dcterms:created xsi:type="dcterms:W3CDTF">2020-08-26T15:02:16Z</dcterms:created>
  <dcterms:modified xsi:type="dcterms:W3CDTF">2022-08-04T13:27:40Z</dcterms:modified>
</cp:coreProperties>
</file>