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K:\PMG\2022\Indicadores PMG 2022\Reclamos (SEGPRES)\2022-05 Primer ejercicio metodologico\"/>
    </mc:Choice>
  </mc:AlternateContent>
  <xr:revisionPtr revIDLastSave="0" documentId="13_ncr:1_{732904DB-4D57-42B6-B34F-CC1A34A5FDE6}" xr6:coauthVersionLast="47" xr6:coauthVersionMax="47" xr10:uidLastSave="{00000000-0000-0000-0000-000000000000}"/>
  <bookViews>
    <workbookView xWindow="-120" yWindow="-120" windowWidth="29040" windowHeight="15840" tabRatio="910" xr2:uid="{FDC5DAA4-2CC0-45C9-982C-BBC59C04C9E1}"/>
  </bookViews>
  <sheets>
    <sheet name="Cálculo indicador" sheetId="2" r:id="rId1"/>
    <sheet name="BD Reclamos 2022" sheetId="1" r:id="rId2"/>
    <sheet name="Tabla de Homologación" sheetId="6" r:id="rId3"/>
    <sheet name="Notas Aclaratorias" sheetId="8" r:id="rId4"/>
    <sheet name="Cuadro resumen por mes" sheetId="4" r:id="rId5"/>
  </sheets>
  <definedNames>
    <definedName name="_xlnm._FilterDatabase" localSheetId="1" hidden="1">'BD Reclamos 2022'!$B$4:$G$90</definedName>
    <definedName name="Datos">'BD Reclamos 2022'!$B$4:$G$16</definedName>
  </definedNames>
  <calcPr calcId="191029"/>
  <pivotCaches>
    <pivotCache cacheId="1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2" l="1"/>
  <c r="F13" i="2"/>
  <c r="H9" i="4"/>
  <c r="H8" i="4"/>
  <c r="H7" i="4"/>
  <c r="I9" i="4"/>
  <c r="I8" i="4"/>
  <c r="I7" i="4"/>
  <c r="I6" i="4"/>
  <c r="I5" i="4"/>
  <c r="H5" i="4"/>
  <c r="H6" i="4"/>
  <c r="C18" i="4"/>
  <c r="D18" i="4"/>
  <c r="E5" i="4"/>
  <c r="E17" i="4"/>
  <c r="E16" i="4"/>
  <c r="E15" i="4"/>
  <c r="E13" i="4"/>
  <c r="E14" i="4"/>
  <c r="J5" i="4" l="1"/>
  <c r="E7" i="4"/>
  <c r="E8" i="4"/>
  <c r="E9" i="4"/>
  <c r="E10" i="4"/>
  <c r="E11" i="4"/>
  <c r="E12" i="4"/>
  <c r="E6" i="4"/>
  <c r="J9" i="4" l="1"/>
  <c r="F15" i="2" l="1"/>
  <c r="J7" i="4" l="1"/>
  <c r="J8" i="4"/>
  <c r="J6" i="4"/>
  <c r="E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 Constantino Arevalo</author>
  </authors>
  <commentList>
    <comment ref="B5" authorId="0" shapeId="0" xr:uid="{F0C91E58-7D8F-4301-BEB2-852DCE0716D6}">
      <text>
        <r>
          <rPr>
            <b/>
            <sz val="9"/>
            <color indexed="81"/>
            <rFont val="Tahoma"/>
            <family val="2"/>
          </rPr>
          <t>Paola Constantino Arevalo:</t>
        </r>
        <r>
          <rPr>
            <sz val="9"/>
            <color indexed="81"/>
            <rFont val="Tahoma"/>
            <family val="2"/>
          </rPr>
          <t xml:space="preserve">
De acuerdo lo señalado en requisito técnico N°4 de este indicador en Decreto Ex 465, del 20 de octubre 2021 del Ministerio de Hacienda,el cual aprueba Programa Marco PMG 2022:
"Total de reclamos recibidos al año t, corresponde a los reclamos recepcionados por el Servicio en el año t, incluyendo los reclamos recibidos en años anteriores y no respondidos."
Por esta razón se incorporaron 12 reclamos recibidos en diciembre 2021.  </t>
        </r>
      </text>
    </comment>
  </commentList>
</comments>
</file>

<file path=xl/sharedStrings.xml><?xml version="1.0" encoding="utf-8"?>
<sst xmlns="http://schemas.openxmlformats.org/spreadsheetml/2006/main" count="308" uniqueCount="102">
  <si>
    <t>Subsecretaría del Trabajo</t>
  </si>
  <si>
    <t>Fecha de respuesta</t>
  </si>
  <si>
    <t>Estado del reclamo</t>
  </si>
  <si>
    <t>Sistema Propio SUBTRAB</t>
  </si>
  <si>
    <t>Homologación en BD a reportar</t>
  </si>
  <si>
    <t>mes ingreso</t>
  </si>
  <si>
    <t>mes respuesta</t>
  </si>
  <si>
    <t>Cuenta de mes ingreso</t>
  </si>
  <si>
    <t>Cuenta de mes respuesta</t>
  </si>
  <si>
    <t>Tabla dinámica para calcular Numerador del indicador</t>
  </si>
  <si>
    <t>Tabla dinámica para calcular Denominador del indicador</t>
  </si>
  <si>
    <t>Valores para cálculo del indicador</t>
  </si>
  <si>
    <t>Numerador</t>
  </si>
  <si>
    <t>Número de reclamos respondidos en año t</t>
  </si>
  <si>
    <t>Denominador</t>
  </si>
  <si>
    <t>Valor Indicador</t>
  </si>
  <si>
    <t>Mes</t>
  </si>
  <si>
    <t>Nro. de Reclamos recibidos mes</t>
  </si>
  <si>
    <t>Nro. de Respuestas en el año t</t>
  </si>
  <si>
    <t>% de Reclamos respondidos al año t (por mes)</t>
  </si>
  <si>
    <t>Acumulado</t>
  </si>
  <si>
    <t>Nro. de Reclamos al año t</t>
  </si>
  <si>
    <t xml:space="preserve">Total </t>
  </si>
  <si>
    <t>Folio</t>
  </si>
  <si>
    <t>Jornada de Trabajo</t>
  </si>
  <si>
    <t>Finiquito</t>
  </si>
  <si>
    <t>Reclamo General</t>
  </si>
  <si>
    <t>Contrato de Trabajo</t>
  </si>
  <si>
    <t>Licencia Medica</t>
  </si>
  <si>
    <t>Protección al Trabajador</t>
  </si>
  <si>
    <t>Renta</t>
  </si>
  <si>
    <t>Mala atención</t>
  </si>
  <si>
    <t>Pensiones</t>
  </si>
  <si>
    <t>Solicitud de Entrevista</t>
  </si>
  <si>
    <t>Denuncia</t>
  </si>
  <si>
    <t>Inversión  a la Comunidad</t>
  </si>
  <si>
    <t xml:space="preserve">Clasificación </t>
  </si>
  <si>
    <t>Fecha ingreso</t>
  </si>
  <si>
    <t>Fecha Resuelto</t>
  </si>
  <si>
    <t xml:space="preserve">Estado </t>
  </si>
  <si>
    <t>Asignado</t>
  </si>
  <si>
    <t>Resuelto</t>
  </si>
  <si>
    <t>Cuenta de Folio</t>
  </si>
  <si>
    <t xml:space="preserve">Tabla de Homologación </t>
  </si>
  <si>
    <t>COLUMNA B</t>
  </si>
  <si>
    <t>COLUMNA C</t>
  </si>
  <si>
    <t>Nombre Original</t>
  </si>
  <si>
    <t>COLUMNA D</t>
  </si>
  <si>
    <t>COLUMNA E</t>
  </si>
  <si>
    <t>COLUMNA F</t>
  </si>
  <si>
    <t>COLUMNA G</t>
  </si>
  <si>
    <t>Estado</t>
  </si>
  <si>
    <t>Actuaciones</t>
  </si>
  <si>
    <t xml:space="preserve">Atenciones </t>
  </si>
  <si>
    <t>Productos</t>
  </si>
  <si>
    <t>Respondido</t>
  </si>
  <si>
    <t>En análisis</t>
  </si>
  <si>
    <t>Subcategorías columna C</t>
  </si>
  <si>
    <t>Seguro de Cesantía</t>
  </si>
  <si>
    <t>Bolsa Nacional de Empleo</t>
  </si>
  <si>
    <t>Total de reclamos recibidos al año t</t>
  </si>
  <si>
    <t>Derivado</t>
  </si>
  <si>
    <t>Subcategorías columna G</t>
  </si>
  <si>
    <t>Subsidio</t>
  </si>
  <si>
    <t>Solicitud de Ministro de fe</t>
  </si>
  <si>
    <t>Diciembre 2021</t>
  </si>
  <si>
    <t>Homologación MV Decreto N°405/2020</t>
  </si>
  <si>
    <t>Código único de identificación (ID) del reclamo</t>
  </si>
  <si>
    <t>Actuaciones, atenciones o productos (bien y/o servicios) que aplica</t>
  </si>
  <si>
    <t>N° de oficio o identificación del documento en que se contiene la respuesta</t>
  </si>
  <si>
    <t>Nota Aclaratoria:</t>
  </si>
  <si>
    <t>Sí, en la medida que se tenga trazabilidad del reclamo y su respuesta. El servicio podrá aplicar el método que defina para estos efectos.</t>
  </si>
  <si>
    <t>Se recomienda declarar todas las situaciones que pueden generar controversia o confusión en la revisión del reporte, agregando la o las correspondientes notas explicativa en el Medio de Verificación.</t>
  </si>
  <si>
    <t xml:space="preserve">Todos los reclamos recibidos en la Subsecretaría del Trabajo son ingresados a la plataforma interna (independiente de su canal de ingreso), conservando cada uno de ellos el Folio de ingreso (campo "Código único de identificación (ID) del reclamo"), lo que nos permite mantener el control y trazabilidad de cada reclamo ingresado.
Es por ello que el Folio de ingreso es el mismo Folio de salida (respuesta).
</t>
  </si>
  <si>
    <t>Fecha de ingreso</t>
  </si>
  <si>
    <t>Base de Datos Reclamos año 2022</t>
  </si>
  <si>
    <t>IFE Laboral</t>
  </si>
  <si>
    <t>Licencia Médica</t>
  </si>
  <si>
    <t>Subsidio Protege</t>
  </si>
  <si>
    <t>Bono mujer trabajadora</t>
  </si>
  <si>
    <t>Cursos Sence</t>
  </si>
  <si>
    <t>Contrato Trabajo</t>
  </si>
  <si>
    <t>Desistido</t>
  </si>
  <si>
    <t>Enero 2022</t>
  </si>
  <si>
    <t>Febrero 2022</t>
  </si>
  <si>
    <t>Marzo 2022</t>
  </si>
  <si>
    <t>Abril 2022</t>
  </si>
  <si>
    <t>Mayo 2022</t>
  </si>
  <si>
    <t>Junio 2022</t>
  </si>
  <si>
    <t>Julio 2022</t>
  </si>
  <si>
    <t>Agosto 2022</t>
  </si>
  <si>
    <t>Septiembre 2022</t>
  </si>
  <si>
    <t>Octubre 2022</t>
  </si>
  <si>
    <t>Noviembre 2022</t>
  </si>
  <si>
    <t>Diciembre 2022</t>
  </si>
  <si>
    <r>
      <t xml:space="preserve">En el documento de </t>
    </r>
    <r>
      <rPr>
        <b/>
        <i/>
        <sz val="11"/>
        <color theme="1"/>
        <rFont val="Calibri"/>
        <family val="2"/>
        <scheme val="minor"/>
      </rPr>
      <t>“Preguntas-Frecuentes-PMG-MEI-MAG-Reclamos-Respondidos-2022.pdf”</t>
    </r>
    <r>
      <rPr>
        <sz val="11"/>
        <color theme="1"/>
        <rFont val="Calibri"/>
        <family val="2"/>
        <scheme val="minor"/>
      </rPr>
      <t xml:space="preserve"> elaborado por la Comisión de Integridad Pública y Transparencia, específicamente en el ítem V (Medios de Verificación), pregunta 20 de la página 8, se señala lo siguiente:</t>
    </r>
  </si>
  <si>
    <t>20. ¿Puede ser el “código único de identificación (ID) del reclamo” y el “N° de oficio o identificación del documento en que se contiene la respuesta” el mismo número?</t>
  </si>
  <si>
    <t>Detalle de columnas Medio de verificación exigidas por el Decreto N°465/2021</t>
  </si>
  <si>
    <t>Cuadro resumen Reclamos año 2022</t>
  </si>
  <si>
    <t>Indicador "Reclamos Respondidos"</t>
  </si>
  <si>
    <t>Total general</t>
  </si>
  <si>
    <r>
      <rPr>
        <b/>
        <u/>
        <sz val="11"/>
        <color theme="1"/>
        <rFont val="Calibri"/>
        <family val="2"/>
        <scheme val="minor"/>
      </rPr>
      <t xml:space="preserve">Conclusión:
</t>
    </r>
    <r>
      <rPr>
        <sz val="11"/>
        <color theme="1"/>
        <rFont val="Calibri"/>
        <family val="2"/>
        <scheme val="minor"/>
      </rPr>
      <t>De los 86 reclamos recepcionados en la Subsecretaría del Trabajo (12 ingresados en diciembre 2021, pero que quedaron sin respuesta; y 74 ingresados en el periodo Enero - Abril 2022):
* 24 de ellos tuvieron respuestas resolutivas
* 1 fue desistido y
* 61 fueron derivados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</si>
</sst>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0%"/>
  </numFmts>
  <fonts count="20" x14ac:knownFonts="1">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0"/>
      <color indexed="8"/>
      <name val="Calibri"/>
      <family val="2"/>
    </font>
    <font>
      <b/>
      <sz val="14"/>
      <color theme="1"/>
      <name val="Calibri"/>
      <family val="2"/>
      <scheme val="minor"/>
    </font>
    <font>
      <b/>
      <i/>
      <u/>
      <sz val="11"/>
      <color theme="1"/>
      <name val="Calibri"/>
      <family val="2"/>
      <scheme val="minor"/>
    </font>
    <font>
      <b/>
      <sz val="16"/>
      <color theme="1"/>
      <name val="Calibri"/>
      <family val="2"/>
      <scheme val="minor"/>
    </font>
    <font>
      <sz val="8"/>
      <color theme="1"/>
      <name val="Calibri"/>
      <family val="2"/>
      <scheme val="minor"/>
    </font>
    <font>
      <b/>
      <sz val="12"/>
      <color theme="1"/>
      <name val="Calibri"/>
      <family val="2"/>
      <scheme val="minor"/>
    </font>
    <font>
      <b/>
      <i/>
      <sz val="11"/>
      <color indexed="8"/>
      <name val="Calibri"/>
      <family val="2"/>
    </font>
    <font>
      <sz val="10"/>
      <color theme="1"/>
      <name val="Calibri"/>
      <family val="2"/>
      <scheme val="minor"/>
    </font>
    <font>
      <b/>
      <sz val="10"/>
      <color theme="1"/>
      <name val="Calibri"/>
      <family val="2"/>
      <scheme val="minor"/>
    </font>
    <font>
      <b/>
      <u/>
      <sz val="10"/>
      <color theme="1"/>
      <name val="Calibri"/>
      <family val="2"/>
      <scheme val="minor"/>
    </font>
    <font>
      <b/>
      <u/>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theme="4" tint="0.59999389629810485"/>
        <bgColor indexed="8"/>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s>
  <cellStyleXfs count="4">
    <xf numFmtId="0" fontId="0" fillId="0" borderId="0"/>
    <xf numFmtId="9" fontId="1" fillId="0" borderId="0" applyFont="0" applyFill="0" applyBorder="0" applyAlignment="0" applyProtection="0"/>
    <xf numFmtId="0" fontId="1" fillId="0" borderId="0"/>
    <xf numFmtId="164" fontId="1" fillId="0" borderId="0" applyFont="0" applyFill="0" applyBorder="0" applyAlignment="0" applyProtection="0"/>
  </cellStyleXfs>
  <cellXfs count="92">
    <xf numFmtId="0" fontId="0" fillId="0" borderId="0" xfId="0"/>
    <xf numFmtId="0" fontId="2" fillId="0" borderId="0" xfId="0" applyFont="1"/>
    <xf numFmtId="0" fontId="3" fillId="0" borderId="0" xfId="0" applyFo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xf>
    <xf numFmtId="0" fontId="3" fillId="0" borderId="0" xfId="0" applyFont="1" applyAlignment="1">
      <alignment vertical="center" wrapText="1"/>
    </xf>
    <xf numFmtId="0" fontId="2" fillId="0" borderId="0" xfId="0" applyFont="1" applyAlignment="1">
      <alignment vertical="center"/>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1" fillId="0" borderId="0" xfId="2"/>
    <xf numFmtId="0" fontId="1" fillId="0" borderId="0" xfId="2" applyAlignment="1">
      <alignment vertical="top"/>
    </xf>
    <xf numFmtId="0" fontId="3" fillId="2" borderId="1" xfId="0" applyFont="1" applyFill="1" applyBorder="1" applyAlignment="1">
      <alignment vertical="top" wrapText="1"/>
    </xf>
    <xf numFmtId="0" fontId="2" fillId="0" borderId="4" xfId="0" applyFont="1" applyBorder="1"/>
    <xf numFmtId="0" fontId="2" fillId="3" borderId="4" xfId="0" applyFont="1" applyFill="1" applyBorder="1"/>
    <xf numFmtId="0" fontId="2" fillId="0" borderId="3" xfId="0" applyFont="1" applyBorder="1"/>
    <xf numFmtId="0" fontId="2" fillId="3" borderId="3" xfId="0" applyFont="1" applyFill="1" applyBorder="1"/>
    <xf numFmtId="165" fontId="2" fillId="0" borderId="3" xfId="0" applyNumberFormat="1" applyFont="1" applyBorder="1" applyAlignment="1">
      <alignment horizontal="right"/>
    </xf>
    <xf numFmtId="0" fontId="2" fillId="0" borderId="2" xfId="0" applyFont="1" applyBorder="1"/>
    <xf numFmtId="0" fontId="2" fillId="3" borderId="2" xfId="0" applyFont="1" applyFill="1" applyBorder="1"/>
    <xf numFmtId="165" fontId="2" fillId="0" borderId="2" xfId="0" applyNumberFormat="1" applyFont="1" applyBorder="1" applyAlignment="1">
      <alignment horizontal="right"/>
    </xf>
    <xf numFmtId="0" fontId="10" fillId="0" borderId="1" xfId="0" applyFont="1" applyBorder="1"/>
    <xf numFmtId="0" fontId="2" fillId="3" borderId="3" xfId="0" applyFont="1" applyFill="1" applyBorder="1" applyAlignment="1">
      <alignment wrapText="1"/>
    </xf>
    <xf numFmtId="0" fontId="0" fillId="0" borderId="1" xfId="0" applyBorder="1" applyAlignment="1">
      <alignment wrapText="1"/>
    </xf>
    <xf numFmtId="0" fontId="0" fillId="0" borderId="1" xfId="0" applyBorder="1"/>
    <xf numFmtId="0" fontId="11" fillId="0" borderId="0" xfId="0" applyFont="1"/>
    <xf numFmtId="0" fontId="11" fillId="0" borderId="1" xfId="0" applyFont="1" applyBorder="1"/>
    <xf numFmtId="0" fontId="12" fillId="4" borderId="8" xfId="0" applyFont="1" applyFill="1" applyBorder="1" applyAlignment="1">
      <alignment horizontal="center"/>
    </xf>
    <xf numFmtId="0" fontId="14" fillId="0" borderId="0" xfId="0" applyFont="1"/>
    <xf numFmtId="0" fontId="11" fillId="0" borderId="1" xfId="0" applyFont="1" applyFill="1" applyBorder="1"/>
    <xf numFmtId="49" fontId="2" fillId="0" borderId="4" xfId="0" applyNumberFormat="1" applyFont="1" applyBorder="1"/>
    <xf numFmtId="49" fontId="2" fillId="0" borderId="3" xfId="0" applyNumberFormat="1" applyFont="1" applyBorder="1"/>
    <xf numFmtId="49" fontId="2" fillId="0" borderId="2" xfId="0" applyNumberFormat="1" applyFont="1" applyBorder="1"/>
    <xf numFmtId="0" fontId="13" fillId="0" borderId="0" xfId="0" applyFont="1" applyFill="1"/>
    <xf numFmtId="0" fontId="11" fillId="0" borderId="0" xfId="0" applyFont="1" applyFill="1"/>
    <xf numFmtId="0" fontId="2" fillId="3" borderId="9" xfId="0" applyFont="1" applyFill="1" applyBorder="1"/>
    <xf numFmtId="0" fontId="2" fillId="3" borderId="10" xfId="0" applyFont="1" applyFill="1" applyBorder="1"/>
    <xf numFmtId="0" fontId="3" fillId="2" borderId="4" xfId="0" applyFont="1" applyFill="1" applyBorder="1" applyAlignment="1">
      <alignment vertical="top" wrapText="1"/>
    </xf>
    <xf numFmtId="0" fontId="2" fillId="3" borderId="11" xfId="0" applyFont="1" applyFill="1" applyBorder="1"/>
    <xf numFmtId="165" fontId="2" fillId="0" borderId="3" xfId="1" applyNumberFormat="1" applyFont="1" applyFill="1" applyBorder="1" applyAlignment="1" applyProtection="1">
      <alignment horizontal="right"/>
    </xf>
    <xf numFmtId="10" fontId="10" fillId="0" borderId="1" xfId="1" applyNumberFormat="1" applyFont="1" applyFill="1" applyBorder="1" applyProtection="1"/>
    <xf numFmtId="10" fontId="2" fillId="0" borderId="4" xfId="1" applyNumberFormat="1" applyFont="1" applyFill="1" applyBorder="1" applyAlignment="1" applyProtection="1">
      <alignment horizontal="right"/>
    </xf>
    <xf numFmtId="10" fontId="2" fillId="0" borderId="3" xfId="0" applyNumberFormat="1" applyFont="1" applyBorder="1" applyAlignment="1">
      <alignment horizontal="right"/>
    </xf>
    <xf numFmtId="10" fontId="2" fillId="0" borderId="3" xfId="1" applyNumberFormat="1" applyFont="1" applyFill="1" applyBorder="1" applyAlignment="1" applyProtection="1">
      <alignment horizontal="right"/>
    </xf>
    <xf numFmtId="0" fontId="0" fillId="0" borderId="4" xfId="0" applyBorder="1"/>
    <xf numFmtId="0" fontId="0" fillId="0" borderId="1" xfId="0" applyFill="1" applyBorder="1"/>
    <xf numFmtId="0" fontId="0" fillId="0" borderId="0" xfId="0" applyAlignment="1">
      <alignment vertical="center"/>
    </xf>
    <xf numFmtId="0" fontId="16" fillId="0" borderId="2" xfId="0" applyFont="1" applyBorder="1" applyAlignment="1">
      <alignment horizontal="left" vertical="center" wrapText="1" indent="4"/>
    </xf>
    <xf numFmtId="0" fontId="16" fillId="0" borderId="4" xfId="0" applyFont="1" applyBorder="1" applyAlignment="1">
      <alignment horizontal="left" vertical="center" wrapText="1" indent="4"/>
    </xf>
    <xf numFmtId="0" fontId="15" fillId="0" borderId="1" xfId="0" applyFont="1" applyBorder="1" applyAlignment="1">
      <alignment horizontal="left" vertical="center" wrapText="1" indent="1"/>
    </xf>
    <xf numFmtId="0" fontId="0" fillId="0" borderId="0" xfId="0" applyAlignment="1">
      <alignment vertical="center" wrapText="1"/>
    </xf>
    <xf numFmtId="0" fontId="0" fillId="5" borderId="0" xfId="0" applyFill="1" applyAlignment="1">
      <alignment vertical="top" wrapText="1"/>
    </xf>
    <xf numFmtId="0" fontId="0" fillId="0" borderId="12" xfId="0" applyBorder="1" applyAlignment="1">
      <alignment wrapText="1"/>
    </xf>
    <xf numFmtId="14" fontId="0" fillId="0" borderId="13" xfId="0" applyNumberFormat="1" applyBorder="1" applyAlignment="1">
      <alignment wrapText="1"/>
    </xf>
    <xf numFmtId="10" fontId="2" fillId="0" borderId="2" xfId="0" applyNumberFormat="1" applyFont="1" applyBorder="1" applyAlignment="1">
      <alignment horizontal="right"/>
    </xf>
    <xf numFmtId="14" fontId="0" fillId="0" borderId="14" xfId="0" applyNumberFormat="1" applyBorder="1" applyAlignment="1">
      <alignment wrapText="1"/>
    </xf>
    <xf numFmtId="0" fontId="0" fillId="0" borderId="15" xfId="0" applyBorder="1" applyAlignment="1">
      <alignment wrapText="1"/>
    </xf>
    <xf numFmtId="0" fontId="2" fillId="0" borderId="4" xfId="0" applyFont="1" applyBorder="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right"/>
    </xf>
    <xf numFmtId="0" fontId="2" fillId="3" borderId="3" xfId="0" applyNumberFormat="1" applyFont="1" applyFill="1" applyBorder="1" applyAlignment="1">
      <alignment horizontal="right"/>
    </xf>
    <xf numFmtId="49" fontId="2" fillId="6" borderId="3" xfId="0" applyNumberFormat="1" applyFont="1" applyFill="1" applyBorder="1"/>
    <xf numFmtId="0" fontId="11" fillId="0" borderId="1" xfId="0" applyFont="1" applyBorder="1" applyAlignment="1">
      <alignment vertical="center"/>
    </xf>
    <xf numFmtId="0" fontId="0" fillId="0" borderId="5" xfId="2" applyFont="1" applyFill="1" applyBorder="1" applyAlignment="1">
      <alignment horizontal="left" vertical="top" wrapText="1"/>
    </xf>
    <xf numFmtId="0" fontId="1" fillId="0" borderId="6" xfId="2" applyFill="1" applyBorder="1" applyAlignment="1">
      <alignment horizontal="left" vertical="top" wrapText="1"/>
    </xf>
    <xf numFmtId="0" fontId="1" fillId="0" borderId="7" xfId="2" applyFill="1" applyBorder="1" applyAlignment="1">
      <alignment horizontal="left" vertical="top" wrapText="1"/>
    </xf>
    <xf numFmtId="0" fontId="6" fillId="0" borderId="0" xfId="2" applyFont="1" applyAlignment="1">
      <alignment horizontal="center" vertical="top"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wrapText="1"/>
    </xf>
    <xf numFmtId="0" fontId="5" fillId="0" borderId="5" xfId="2" applyFont="1" applyFill="1" applyBorder="1" applyAlignment="1">
      <alignment horizontal="center" vertical="top" wrapText="1"/>
    </xf>
    <xf numFmtId="0" fontId="5" fillId="0" borderId="6" xfId="2" applyFont="1" applyFill="1" applyBorder="1" applyAlignment="1">
      <alignment horizontal="center" vertical="top" wrapText="1"/>
    </xf>
    <xf numFmtId="0" fontId="5" fillId="0" borderId="7" xfId="2" applyFont="1" applyFill="1" applyBorder="1" applyAlignment="1">
      <alignment horizontal="center" vertical="top" wrapText="1"/>
    </xf>
    <xf numFmtId="0" fontId="1" fillId="0" borderId="0" xfId="2" applyFont="1" applyAlignment="1">
      <alignment horizontal="center" vertical="top" wrapText="1"/>
    </xf>
    <xf numFmtId="0" fontId="1" fillId="0" borderId="0" xfId="2" applyFill="1"/>
    <xf numFmtId="0" fontId="0" fillId="0" borderId="0" xfId="0" applyFill="1"/>
    <xf numFmtId="0" fontId="0" fillId="0" borderId="0" xfId="0" applyNumberFormat="1" applyFill="1"/>
    <xf numFmtId="0" fontId="7" fillId="0" borderId="5" xfId="2" applyFont="1" applyFill="1" applyBorder="1" applyAlignment="1">
      <alignment horizontal="center"/>
    </xf>
    <xf numFmtId="0" fontId="7" fillId="0" borderId="6" xfId="2" applyFont="1" applyFill="1" applyBorder="1" applyAlignment="1">
      <alignment horizontal="center"/>
    </xf>
    <xf numFmtId="0" fontId="7" fillId="0" borderId="7" xfId="2" applyFont="1" applyFill="1" applyBorder="1" applyAlignment="1">
      <alignment horizontal="center"/>
    </xf>
    <xf numFmtId="0" fontId="7" fillId="0" borderId="0" xfId="2" applyFont="1" applyFill="1"/>
    <xf numFmtId="0" fontId="8" fillId="0" borderId="0" xfId="2" applyFont="1" applyFill="1"/>
    <xf numFmtId="0" fontId="1" fillId="0" borderId="5" xfId="2" applyFill="1" applyBorder="1" applyAlignment="1">
      <alignment horizontal="left" vertical="top" wrapText="1"/>
    </xf>
    <xf numFmtId="164" fontId="0" fillId="0" borderId="1" xfId="3" applyFont="1" applyFill="1" applyBorder="1"/>
    <xf numFmtId="0" fontId="9" fillId="0" borderId="5" xfId="2" applyFont="1" applyFill="1" applyBorder="1" applyAlignment="1">
      <alignment horizontal="left" vertical="top"/>
    </xf>
    <xf numFmtId="0" fontId="9" fillId="0" borderId="6" xfId="2" applyFont="1" applyFill="1" applyBorder="1" applyAlignment="1">
      <alignment horizontal="left" vertical="top"/>
    </xf>
    <xf numFmtId="10" fontId="9" fillId="0" borderId="1" xfId="1" applyNumberFormat="1" applyFont="1" applyFill="1" applyBorder="1"/>
  </cellXfs>
  <cellStyles count="4">
    <cellStyle name="Millares [0] 2" xfId="3" xr:uid="{EB71476D-BCC6-435E-8F0E-E2094DB1199F}"/>
    <cellStyle name="Normal" xfId="0" builtinId="0"/>
    <cellStyle name="Normal 2" xfId="2" xr:uid="{AB856A8A-DF5B-46EA-B0B1-62E2023BAA22}"/>
    <cellStyle name="Porcentaje" xfId="1" builtinId="5"/>
  </cellStyles>
  <dxfs count="6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patternType="none">
          <bgColor auto="1"/>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
      <fill>
        <patternFill>
          <bgColor theme="4" tint="0.599993896298104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 refreshedDate="44687.400685300927" createdVersion="7" refreshedVersion="7" minRefreshableVersion="3" recordCount="86" xr:uid="{285471AF-79EA-4E96-B6CC-D4D133E1FB8F}">
  <cacheSource type="worksheet">
    <worksheetSource ref="B4:G90" sheet="BD Reclamos 2022"/>
  </cacheSource>
  <cacheFields count="6">
    <cacheField name="Folio" numFmtId="0">
      <sharedItems containsSemiMixedTypes="0" containsString="0" containsNumber="1" containsInteger="1" minValue="24437" maxValue="26313"/>
    </cacheField>
    <cacheField name="Clasificación " numFmtId="0">
      <sharedItems/>
    </cacheField>
    <cacheField name="Fecha ingreso" numFmtId="14">
      <sharedItems containsSemiMixedTypes="0" containsNonDate="0" containsDate="1" containsString="0" minDate="2021-12-24T00:00:00" maxDate="2022-04-29T00:00:00"/>
    </cacheField>
    <cacheField name="Fecha Resuelto" numFmtId="14">
      <sharedItems containsSemiMixedTypes="0" containsNonDate="0" containsDate="1" containsString="0" minDate="2022-01-05T00:00:00" maxDate="2022-04-30T00:00:00"/>
    </cacheField>
    <cacheField name="Folio2" numFmtId="0">
      <sharedItems containsSemiMixedTypes="0" containsString="0" containsNumber="1" containsInteger="1" minValue="24437" maxValue="26313"/>
    </cacheField>
    <cacheField name="Estado " numFmtId="0">
      <sharedItems count="4">
        <s v="Resuelto"/>
        <s v="Derivado"/>
        <s v="Desistido"/>
        <s v="Asignado"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6">
  <r>
    <n v="24437"/>
    <s v="Reclamo General"/>
    <d v="2021-12-24T00:00:00"/>
    <d v="2022-01-05T00:00:00"/>
    <n v="24437"/>
    <x v="0"/>
  </r>
  <r>
    <n v="24438"/>
    <s v="Reclamo General"/>
    <d v="2021-12-24T00:00:00"/>
    <d v="2022-01-05T00:00:00"/>
    <n v="24438"/>
    <x v="0"/>
  </r>
  <r>
    <n v="24439"/>
    <s v="Reclamo General"/>
    <d v="2021-12-24T00:00:00"/>
    <d v="2022-01-05T00:00:00"/>
    <n v="24439"/>
    <x v="0"/>
  </r>
  <r>
    <n v="24440"/>
    <s v="Reclamo General"/>
    <d v="2021-12-24T00:00:00"/>
    <d v="2022-01-05T00:00:00"/>
    <n v="24440"/>
    <x v="0"/>
  </r>
  <r>
    <n v="24441"/>
    <s v="Reclamo General"/>
    <d v="2021-12-24T00:00:00"/>
    <d v="2022-01-05T00:00:00"/>
    <n v="24441"/>
    <x v="0"/>
  </r>
  <r>
    <n v="24442"/>
    <s v="Reclamo General"/>
    <d v="2021-12-24T00:00:00"/>
    <d v="2022-01-05T00:00:00"/>
    <n v="24442"/>
    <x v="0"/>
  </r>
  <r>
    <n v="24443"/>
    <s v="Reclamo General"/>
    <d v="2021-12-24T00:00:00"/>
    <d v="2022-01-05T00:00:00"/>
    <n v="24443"/>
    <x v="0"/>
  </r>
  <r>
    <n v="24444"/>
    <s v="Reclamo General"/>
    <d v="2021-12-24T00:00:00"/>
    <d v="2022-01-05T00:00:00"/>
    <n v="24444"/>
    <x v="0"/>
  </r>
  <r>
    <n v="24445"/>
    <s v="Reclamo General"/>
    <d v="2021-12-24T00:00:00"/>
    <d v="2022-01-05T00:00:00"/>
    <n v="24445"/>
    <x v="0"/>
  </r>
  <r>
    <n v="24446"/>
    <s v="Reclamo General"/>
    <d v="2021-12-24T00:00:00"/>
    <d v="2022-01-05T00:00:00"/>
    <n v="24446"/>
    <x v="0"/>
  </r>
  <r>
    <n v="24447"/>
    <s v="Reclamo General"/>
    <d v="2021-12-24T00:00:00"/>
    <d v="2022-01-05T00:00:00"/>
    <n v="24447"/>
    <x v="0"/>
  </r>
  <r>
    <n v="24449"/>
    <s v="Reclamo General"/>
    <d v="2021-12-24T00:00:00"/>
    <d v="2022-01-05T00:00:00"/>
    <n v="24449"/>
    <x v="0"/>
  </r>
  <r>
    <n v="24721"/>
    <s v="IFE Laboral"/>
    <d v="2022-01-05T00:00:00"/>
    <d v="2022-01-05T00:00:00"/>
    <n v="24721"/>
    <x v="1"/>
  </r>
  <r>
    <n v="24735"/>
    <s v="IFE Laboral"/>
    <d v="2022-01-05T00:00:00"/>
    <d v="2022-01-06T00:00:00"/>
    <n v="24735"/>
    <x v="1"/>
  </r>
  <r>
    <n v="24740"/>
    <s v="IFE Laboral"/>
    <d v="2022-01-07T00:00:00"/>
    <d v="2022-01-10T00:00:00"/>
    <n v="24740"/>
    <x v="1"/>
  </r>
  <r>
    <n v="24827"/>
    <s v="IFE Laboral"/>
    <d v="2022-01-11T00:00:00"/>
    <d v="2022-01-12T00:00:00"/>
    <n v="24827"/>
    <x v="1"/>
  </r>
  <r>
    <n v="24854"/>
    <s v="IFE Laboral"/>
    <d v="2022-01-12T00:00:00"/>
    <d v="2022-01-13T00:00:00"/>
    <n v="24854"/>
    <x v="1"/>
  </r>
  <r>
    <n v="24870"/>
    <s v="IFE Laboral"/>
    <d v="2022-01-13T00:00:00"/>
    <d v="2022-01-14T00:00:00"/>
    <n v="24870"/>
    <x v="1"/>
  </r>
  <r>
    <n v="24871"/>
    <s v="Reclamo General"/>
    <d v="2022-01-14T00:00:00"/>
    <d v="2022-01-18T00:00:00"/>
    <n v="24871"/>
    <x v="0"/>
  </r>
  <r>
    <n v="24872"/>
    <s v="Reclamo General"/>
    <d v="2022-01-14T00:00:00"/>
    <d v="2022-01-18T00:00:00"/>
    <n v="24872"/>
    <x v="0"/>
  </r>
  <r>
    <n v="24920"/>
    <s v="Reclamo General"/>
    <d v="2022-01-18T00:00:00"/>
    <d v="2022-01-19T00:00:00"/>
    <n v="24920"/>
    <x v="1"/>
  </r>
  <r>
    <n v="25074"/>
    <s v="IFE Laboral"/>
    <d v="2022-02-01T00:00:00"/>
    <d v="2022-02-01T00:00:00"/>
    <n v="25074"/>
    <x v="1"/>
  </r>
  <r>
    <n v="25201"/>
    <s v="Reclamo General"/>
    <d v="2022-02-07T00:00:00"/>
    <d v="2022-02-10T00:00:00"/>
    <n v="25201"/>
    <x v="0"/>
  </r>
  <r>
    <n v="25217"/>
    <s v="Licencia Médica"/>
    <d v="2022-03-01T00:00:00"/>
    <d v="2022-03-02T00:00:00"/>
    <n v="25217"/>
    <x v="1"/>
  </r>
  <r>
    <n v="25276"/>
    <s v="Reclamo General"/>
    <d v="2022-03-02T00:00:00"/>
    <d v="2022-03-09T00:00:00"/>
    <n v="25276"/>
    <x v="0"/>
  </r>
  <r>
    <n v="25287"/>
    <s v="Subsidio Protege"/>
    <d v="2022-02-15T00:00:00"/>
    <d v="2022-02-15T00:00:00"/>
    <n v="25287"/>
    <x v="1"/>
  </r>
  <r>
    <n v="25384"/>
    <s v="IFE Laboral"/>
    <d v="2022-02-22T00:00:00"/>
    <d v="2022-02-22T00:00:00"/>
    <n v="25384"/>
    <x v="1"/>
  </r>
  <r>
    <n v="25390"/>
    <s v="IFE Laboral"/>
    <d v="2022-02-22T00:00:00"/>
    <d v="2022-02-22T00:00:00"/>
    <n v="25390"/>
    <x v="1"/>
  </r>
  <r>
    <n v="25400"/>
    <s v="Finiquito"/>
    <d v="2022-02-23T00:00:00"/>
    <d v="2022-02-25T00:00:00"/>
    <n v="25400"/>
    <x v="1"/>
  </r>
  <r>
    <n v="25454"/>
    <s v="IFE Laboral"/>
    <d v="2022-02-28T00:00:00"/>
    <d v="2022-02-28T00:00:00"/>
    <n v="25454"/>
    <x v="1"/>
  </r>
  <r>
    <n v="25470"/>
    <s v="IFE Laboral"/>
    <d v="2022-03-01T00:00:00"/>
    <d v="2022-03-01T00:00:00"/>
    <n v="25470"/>
    <x v="1"/>
  </r>
  <r>
    <n v="25493"/>
    <s v="IFE Laboral"/>
    <d v="2022-03-02T00:00:00"/>
    <d v="2022-03-02T00:00:00"/>
    <n v="25493"/>
    <x v="1"/>
  </r>
  <r>
    <n v="25528"/>
    <s v="IFE Laboral"/>
    <d v="2022-03-07T00:00:00"/>
    <d v="2022-03-07T00:00:00"/>
    <n v="25528"/>
    <x v="1"/>
  </r>
  <r>
    <n v="25538"/>
    <s v="IFE Laboral"/>
    <d v="2022-03-08T00:00:00"/>
    <d v="2022-03-08T00:00:00"/>
    <n v="25538"/>
    <x v="1"/>
  </r>
  <r>
    <n v="25548"/>
    <s v="Bono mujer trabajadora"/>
    <d v="2022-03-09T00:00:00"/>
    <d v="2022-03-09T00:00:00"/>
    <n v="25548"/>
    <x v="1"/>
  </r>
  <r>
    <n v="25556"/>
    <s v="Renta"/>
    <d v="2022-03-09T00:00:00"/>
    <d v="2022-03-11T00:00:00"/>
    <n v="25556"/>
    <x v="2"/>
  </r>
  <r>
    <n v="25560"/>
    <s v="IFE Laboral"/>
    <d v="2022-03-10T00:00:00"/>
    <d v="2022-03-10T00:00:00"/>
    <n v="25560"/>
    <x v="1"/>
  </r>
  <r>
    <n v="25582"/>
    <s v="IFE Laboral"/>
    <d v="2022-03-11T00:00:00"/>
    <d v="2022-03-11T00:00:00"/>
    <n v="25582"/>
    <x v="1"/>
  </r>
  <r>
    <n v="25589"/>
    <s v="IFE Laboral"/>
    <d v="2022-03-15T00:00:00"/>
    <d v="2022-03-15T00:00:00"/>
    <n v="25589"/>
    <x v="1"/>
  </r>
  <r>
    <n v="25595"/>
    <s v="Finiquito"/>
    <d v="2022-03-15T00:00:00"/>
    <d v="2022-03-15T00:00:00"/>
    <n v="25595"/>
    <x v="1"/>
  </r>
  <r>
    <n v="25628"/>
    <s v="Denuncia"/>
    <d v="2022-03-17T00:00:00"/>
    <d v="2022-03-28T00:00:00"/>
    <n v="25628"/>
    <x v="0"/>
  </r>
  <r>
    <n v="25639"/>
    <s v="Denuncia"/>
    <d v="2022-03-17T00:00:00"/>
    <d v="2022-03-28T00:00:00"/>
    <n v="25639"/>
    <x v="0"/>
  </r>
  <r>
    <n v="25662"/>
    <s v="Reclamo General"/>
    <d v="2022-03-18T00:00:00"/>
    <d v="2022-03-21T00:00:00"/>
    <n v="25662"/>
    <x v="1"/>
  </r>
  <r>
    <n v="25668"/>
    <s v="Denuncia"/>
    <d v="2022-03-18T00:00:00"/>
    <d v="2022-03-21T00:00:00"/>
    <n v="25668"/>
    <x v="1"/>
  </r>
  <r>
    <n v="25669"/>
    <s v="IFE Laboral"/>
    <d v="2022-03-18T00:00:00"/>
    <d v="2022-03-18T00:00:00"/>
    <n v="25669"/>
    <x v="1"/>
  </r>
  <r>
    <n v="25705"/>
    <s v="IFE Laboral"/>
    <d v="2022-03-21T00:00:00"/>
    <d v="2022-03-21T00:00:00"/>
    <n v="25705"/>
    <x v="1"/>
  </r>
  <r>
    <n v="25706"/>
    <s v="IFE Laboral"/>
    <d v="2022-03-21T00:00:00"/>
    <d v="2022-03-21T00:00:00"/>
    <n v="25706"/>
    <x v="1"/>
  </r>
  <r>
    <n v="25734"/>
    <s v="Reclamo General"/>
    <d v="2022-03-22T00:00:00"/>
    <d v="2022-03-31T00:00:00"/>
    <n v="25734"/>
    <x v="0"/>
  </r>
  <r>
    <n v="25760"/>
    <s v="Denuncia"/>
    <d v="2022-03-25T00:00:00"/>
    <d v="2022-03-28T00:00:00"/>
    <n v="25760"/>
    <x v="1"/>
  </r>
  <r>
    <n v="25766"/>
    <s v="Denuncia"/>
    <d v="2022-03-25T00:00:00"/>
    <d v="2022-04-05T00:00:00"/>
    <n v="25766"/>
    <x v="0"/>
  </r>
  <r>
    <n v="25774"/>
    <s v="Finiquito"/>
    <d v="2022-03-27T00:00:00"/>
    <d v="2022-03-28T00:00:00"/>
    <n v="25774"/>
    <x v="1"/>
  </r>
  <r>
    <n v="25815"/>
    <s v="Reclamo General"/>
    <d v="2022-03-30T00:00:00"/>
    <d v="2022-03-31T00:00:00"/>
    <n v="25815"/>
    <x v="1"/>
  </r>
  <r>
    <n v="25884"/>
    <s v="Cursos Sence"/>
    <d v="2022-04-04T00:00:00"/>
    <d v="2022-04-04T00:00:00"/>
    <n v="25884"/>
    <x v="1"/>
  </r>
  <r>
    <n v="25918"/>
    <s v="Reclamo General"/>
    <d v="2022-04-05T00:00:00"/>
    <d v="2022-04-11T00:00:00"/>
    <n v="25918"/>
    <x v="1"/>
  </r>
  <r>
    <n v="25968"/>
    <s v="IFE Laboral"/>
    <d v="2022-04-07T00:00:00"/>
    <d v="2022-04-07T00:00:00"/>
    <n v="25968"/>
    <x v="1"/>
  </r>
  <r>
    <n v="25977"/>
    <s v="IFE Laboral"/>
    <d v="2022-04-08T00:00:00"/>
    <d v="2022-04-08T00:00:00"/>
    <n v="25977"/>
    <x v="1"/>
  </r>
  <r>
    <n v="25978"/>
    <s v="IFE Laboral"/>
    <d v="2022-04-08T00:00:00"/>
    <d v="2022-04-08T00:00:00"/>
    <n v="25978"/>
    <x v="1"/>
  </r>
  <r>
    <n v="25980"/>
    <s v="IFE Laboral"/>
    <d v="2022-04-08T00:00:00"/>
    <d v="2022-04-08T00:00:00"/>
    <n v="25980"/>
    <x v="1"/>
  </r>
  <r>
    <n v="25982"/>
    <s v="Subsidio Protege"/>
    <d v="2022-04-08T00:00:00"/>
    <d v="2022-04-08T00:00:00"/>
    <n v="25982"/>
    <x v="1"/>
  </r>
  <r>
    <n v="26002"/>
    <s v="IFE Laboral"/>
    <d v="2022-04-10T00:00:00"/>
    <d v="2022-04-11T00:00:00"/>
    <n v="26002"/>
    <x v="1"/>
  </r>
  <r>
    <n v="26003"/>
    <s v="IFE Laboral"/>
    <d v="2022-04-10T00:00:00"/>
    <d v="2022-04-11T00:00:00"/>
    <n v="26003"/>
    <x v="1"/>
  </r>
  <r>
    <n v="26007"/>
    <s v="Denuncia"/>
    <d v="2022-04-10T00:00:00"/>
    <d v="2022-04-12T00:00:00"/>
    <n v="26007"/>
    <x v="1"/>
  </r>
  <r>
    <n v="26008"/>
    <s v="IFE Laboral"/>
    <d v="2022-04-10T00:00:00"/>
    <d v="2022-04-11T00:00:00"/>
    <n v="26008"/>
    <x v="1"/>
  </r>
  <r>
    <n v="26009"/>
    <s v="IFE Laboral"/>
    <d v="2022-04-10T00:00:00"/>
    <d v="2022-04-11T00:00:00"/>
    <n v="26009"/>
    <x v="1"/>
  </r>
  <r>
    <n v="26016"/>
    <s v="IFE Laboral"/>
    <d v="2022-04-11T00:00:00"/>
    <d v="2022-04-11T00:00:00"/>
    <n v="26016"/>
    <x v="1"/>
  </r>
  <r>
    <n v="26025"/>
    <s v="Reclamo General"/>
    <d v="2022-04-11T00:00:00"/>
    <d v="2022-04-21T00:00:00"/>
    <n v="26025"/>
    <x v="0"/>
  </r>
  <r>
    <n v="26030"/>
    <s v="Denuncia"/>
    <d v="2022-04-11T00:00:00"/>
    <d v="2022-04-12T00:00:00"/>
    <n v="26030"/>
    <x v="1"/>
  </r>
  <r>
    <n v="26045"/>
    <s v="Reclamo General"/>
    <d v="2022-04-12T00:00:00"/>
    <d v="2022-04-13T00:00:00"/>
    <n v="26045"/>
    <x v="0"/>
  </r>
  <r>
    <n v="26074"/>
    <s v="Reclamo General"/>
    <d v="2022-04-13T00:00:00"/>
    <d v="2022-04-14T00:00:00"/>
    <n v="26074"/>
    <x v="1"/>
  </r>
  <r>
    <n v="26078"/>
    <s v="Reclamo General"/>
    <d v="2022-04-13T00:00:00"/>
    <d v="2022-04-14T00:00:00"/>
    <n v="26078"/>
    <x v="1"/>
  </r>
  <r>
    <n v="26090"/>
    <s v="Reclamo General"/>
    <d v="2022-04-14T00:00:00"/>
    <d v="2022-04-25T00:00:00"/>
    <n v="26090"/>
    <x v="0"/>
  </r>
  <r>
    <n v="26143"/>
    <s v="Mala atención"/>
    <d v="2022-04-19T00:00:00"/>
    <d v="2022-04-22T00:00:00"/>
    <n v="26143"/>
    <x v="1"/>
  </r>
  <r>
    <n v="26166"/>
    <s v="Reclamo General"/>
    <d v="2022-04-20T00:00:00"/>
    <d v="2022-04-22T00:00:00"/>
    <n v="26166"/>
    <x v="1"/>
  </r>
  <r>
    <n v="26168"/>
    <s v="Reclamo General"/>
    <d v="2022-04-20T00:00:00"/>
    <d v="2022-04-22T00:00:00"/>
    <n v="26168"/>
    <x v="1"/>
  </r>
  <r>
    <n v="26173"/>
    <s v="Contrato Trabajo"/>
    <d v="2022-04-20T00:00:00"/>
    <d v="2022-04-25T00:00:00"/>
    <n v="26173"/>
    <x v="1"/>
  </r>
  <r>
    <n v="26188"/>
    <s v="Reclamo General"/>
    <d v="2022-04-21T00:00:00"/>
    <d v="2022-04-22T00:00:00"/>
    <n v="26188"/>
    <x v="1"/>
  </r>
  <r>
    <n v="26204"/>
    <s v="Renta"/>
    <d v="2022-04-22T00:00:00"/>
    <d v="2022-04-27T00:00:00"/>
    <n v="26204"/>
    <x v="1"/>
  </r>
  <r>
    <n v="26214"/>
    <s v="Reclamo General"/>
    <d v="2022-04-24T00:00:00"/>
    <d v="2022-04-26T00:00:00"/>
    <n v="26214"/>
    <x v="1"/>
  </r>
  <r>
    <n v="26224"/>
    <s v="Finiquito"/>
    <d v="2022-04-25T00:00:00"/>
    <d v="2022-04-27T00:00:00"/>
    <n v="26224"/>
    <x v="1"/>
  </r>
  <r>
    <n v="26225"/>
    <s v="Finiquito"/>
    <d v="2022-04-27T00:00:00"/>
    <d v="2022-04-28T00:00:00"/>
    <n v="26225"/>
    <x v="1"/>
  </r>
  <r>
    <n v="26251"/>
    <s v="Reclamo General"/>
    <d v="2022-04-26T00:00:00"/>
    <d v="2022-04-29T00:00:00"/>
    <n v="26251"/>
    <x v="0"/>
  </r>
  <r>
    <n v="26264"/>
    <s v="Reclamo General"/>
    <d v="2022-04-27T00:00:00"/>
    <d v="2022-04-29T00:00:00"/>
    <n v="26264"/>
    <x v="1"/>
  </r>
  <r>
    <n v="26273"/>
    <s v="Reclamo General"/>
    <d v="2022-04-27T00:00:00"/>
    <d v="2022-04-29T00:00:00"/>
    <n v="26273"/>
    <x v="1"/>
  </r>
  <r>
    <n v="26278"/>
    <s v="Reclamo General"/>
    <d v="2022-04-27T00:00:00"/>
    <d v="2022-04-29T00:00:00"/>
    <n v="26278"/>
    <x v="1"/>
  </r>
  <r>
    <n v="26298"/>
    <s v="Reclamo General"/>
    <d v="2022-04-28T00:00:00"/>
    <d v="2022-04-29T00:00:00"/>
    <n v="26298"/>
    <x v="1"/>
  </r>
  <r>
    <n v="26313"/>
    <s v="Reclamo General"/>
    <d v="2022-04-28T00:00:00"/>
    <d v="2022-04-29T00:00:00"/>
    <n v="26313"/>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BE7161B-3091-43AC-8CED-7189501EBA57}" name="TablaDinámica1" cacheId="10" applyNumberFormats="0" applyBorderFormats="0" applyFontFormats="0" applyPatternFormats="0" applyAlignmentFormats="0" applyWidthHeightFormats="1" dataCaption="Valores" updatedVersion="7" minRefreshableVersion="3" useAutoFormatting="1" itemPrintTitles="1" createdVersion="6" indent="0" compact="0" compactData="0" multipleFieldFilters="0">
  <location ref="L6:M10" firstHeaderRow="1" firstDataRow="1" firstDataCol="1"/>
  <pivotFields count="6">
    <pivotField dataField="1" compact="0" outline="0" showAll="0"/>
    <pivotField compact="0" outline="0" showAll="0"/>
    <pivotField compact="0" numFmtId="14" outline="0" showAll="0"/>
    <pivotField compact="0" numFmtId="14" outline="0" showAll="0"/>
    <pivotField compact="0" outline="0" showAll="0"/>
    <pivotField axis="axisRow" compact="0" outline="0" multipleItemSelectionAllowed="1" showAll="0">
      <items count="5">
        <item x="0"/>
        <item x="1"/>
        <item x="2"/>
        <item m="1" x="3"/>
        <item t="default"/>
      </items>
    </pivotField>
  </pivotFields>
  <rowFields count="1">
    <field x="5"/>
  </rowFields>
  <rowItems count="4">
    <i>
      <x/>
    </i>
    <i>
      <x v="1"/>
    </i>
    <i>
      <x v="2"/>
    </i>
    <i t="grand">
      <x/>
    </i>
  </rowItems>
  <colItems count="1">
    <i/>
  </colItems>
  <dataFields count="1">
    <dataField name="Cuenta de Folio" fld="0" subtotal="count" baseField="0" baseItem="0"/>
  </dataFields>
  <formats count="3">
    <format dxfId="12">
      <pivotArea type="all" dataOnly="0" outline="0" fieldPosition="0"/>
    </format>
    <format dxfId="13">
      <pivotArea outline="0" collapsedLevelsAreSubtotals="1" fieldPosition="0"/>
    </format>
    <format dxfId="14">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E682094-2DBE-476C-B2E0-B72F347C3298}" name="TablaDinámica2" cacheId="10"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location ref="B8:B9" firstHeaderRow="1" firstDataRow="1" firstDataCol="0" rowPageCount="1" colPageCount="1"/>
  <pivotFields count="6">
    <pivotField dataField="1" showAll="0"/>
    <pivotField showAll="0"/>
    <pivotField numFmtId="14" showAll="0"/>
    <pivotField numFmtId="14" showAll="0"/>
    <pivotField showAll="0"/>
    <pivotField axis="axisPage" multipleItemSelectionAllowed="1" showAll="0">
      <items count="5">
        <item x="0"/>
        <item h="1" x="1"/>
        <item h="1" x="2"/>
        <item h="1" m="1" x="3"/>
        <item t="default"/>
      </items>
    </pivotField>
  </pivotFields>
  <rowItems count="1">
    <i/>
  </rowItems>
  <colItems count="1">
    <i/>
  </colItems>
  <pageFields count="1">
    <pageField fld="5" hier="-1"/>
  </pageFields>
  <dataFields count="1">
    <dataField name="Cuenta de Folio" fld="0" subtotal="count" baseField="0" baseItem="0"/>
  </dataFields>
  <formats count="3">
    <format dxfId="49">
      <pivotArea type="all" dataOnly="0" outline="0" fieldPosition="0"/>
    </format>
    <format dxfId="45">
      <pivotArea outline="0" collapsedLevelsAreSubtotals="1" fieldPosition="0"/>
    </format>
    <format dxfId="44">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6E21CCE-0E62-478A-9E3A-6B76DE1AF2D6}" name="TablaDinámica3" cacheId="10"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location ref="F8:F9" firstHeaderRow="1" firstDataRow="1" firstDataCol="0" rowPageCount="1" colPageCount="1"/>
  <pivotFields count="6">
    <pivotField dataField="1" showAll="0"/>
    <pivotField showAll="0"/>
    <pivotField numFmtId="14" showAll="0"/>
    <pivotField numFmtId="14" showAll="0"/>
    <pivotField showAll="0"/>
    <pivotField axis="axisPage" multipleItemSelectionAllowed="1" showAll="0">
      <items count="5">
        <item h="1" x="1"/>
        <item h="1" x="2"/>
        <item x="0"/>
        <item m="1" x="3"/>
        <item t="default"/>
      </items>
    </pivotField>
  </pivotFields>
  <rowItems count="1">
    <i/>
  </rowItems>
  <colItems count="1">
    <i/>
  </colItems>
  <pageFields count="1">
    <pageField fld="5" hier="-1"/>
  </pageFields>
  <dataFields count="1">
    <dataField name="Cuenta de Folio" fld="0" subtotal="count" baseField="0" baseItem="0"/>
  </dataFields>
  <formats count="3">
    <format dxfId="42">
      <pivotArea type="all" dataOnly="0" outline="0" fieldPosition="0"/>
    </format>
    <format dxfId="38">
      <pivotArea outline="0" collapsedLevelsAreSubtotals="1" fieldPosition="0"/>
    </format>
    <format dxfId="37">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8D936-1083-4D9B-B22C-CF0B8600D502}">
  <dimension ref="A1:M25"/>
  <sheetViews>
    <sheetView tabSelected="1" zoomScale="98" zoomScaleNormal="98" workbookViewId="0"/>
  </sheetViews>
  <sheetFormatPr baseColWidth="10" defaultRowHeight="15" x14ac:dyDescent="0.25"/>
  <cols>
    <col min="1" max="1" width="10.42578125" style="12" customWidth="1"/>
    <col min="2" max="2" width="14.85546875" style="12" bestFit="1" customWidth="1"/>
    <col min="3" max="3" width="11.140625" style="12" bestFit="1" customWidth="1"/>
    <col min="4" max="4" width="5.7109375" style="12" customWidth="1"/>
    <col min="5" max="5" width="17.7109375" style="12" customWidth="1"/>
    <col min="6" max="6" width="14.85546875" style="12" bestFit="1" customWidth="1"/>
    <col min="7" max="7" width="11.140625" style="12" bestFit="1" customWidth="1"/>
    <col min="8" max="8" width="11.42578125" style="12"/>
    <col min="9" max="9" width="6" style="12" bestFit="1" customWidth="1"/>
    <col min="10" max="11" width="11.42578125" style="12"/>
    <col min="12" max="12" width="12.5703125" style="12" bestFit="1" customWidth="1"/>
    <col min="13" max="13" width="14.85546875" style="12" bestFit="1" customWidth="1"/>
    <col min="14" max="16384" width="11.42578125" style="12"/>
  </cols>
  <sheetData>
    <row r="1" spans="1:13" ht="27" customHeight="1" x14ac:dyDescent="0.25">
      <c r="B1" s="75" t="s">
        <v>99</v>
      </c>
      <c r="C1" s="76"/>
      <c r="D1" s="76"/>
      <c r="E1" s="76"/>
      <c r="F1" s="76"/>
      <c r="G1" s="77"/>
    </row>
    <row r="3" spans="1:13" ht="20.25" customHeight="1" x14ac:dyDescent="0.25">
      <c r="B3" s="69" t="s">
        <v>9</v>
      </c>
      <c r="C3" s="69"/>
      <c r="D3" s="13"/>
      <c r="E3" s="13"/>
      <c r="F3" s="69" t="s">
        <v>10</v>
      </c>
      <c r="G3" s="69"/>
    </row>
    <row r="4" spans="1:13" ht="30.75" customHeight="1" x14ac:dyDescent="0.25">
      <c r="B4" s="69"/>
      <c r="C4" s="69"/>
      <c r="D4" s="13"/>
      <c r="E4" s="13"/>
      <c r="F4" s="69"/>
      <c r="G4" s="69"/>
    </row>
    <row r="5" spans="1:13" ht="15.75" customHeight="1" x14ac:dyDescent="0.25">
      <c r="B5" s="78"/>
      <c r="C5" s="78"/>
      <c r="D5" s="13"/>
      <c r="E5" s="13"/>
      <c r="F5" s="78"/>
      <c r="G5" s="78"/>
    </row>
    <row r="6" spans="1:13" x14ac:dyDescent="0.25">
      <c r="A6" s="79"/>
      <c r="B6" s="80" t="s">
        <v>39</v>
      </c>
      <c r="C6" s="80" t="s">
        <v>41</v>
      </c>
      <c r="D6" s="79"/>
      <c r="E6" s="79"/>
      <c r="F6" s="80" t="s">
        <v>39</v>
      </c>
      <c r="G6" s="80" t="s">
        <v>41</v>
      </c>
      <c r="L6" s="80" t="s">
        <v>39</v>
      </c>
      <c r="M6" s="80" t="s">
        <v>42</v>
      </c>
    </row>
    <row r="7" spans="1:13" x14ac:dyDescent="0.25">
      <c r="A7" s="79"/>
      <c r="B7" s="80"/>
      <c r="C7" s="79"/>
      <c r="D7" s="79"/>
      <c r="E7" s="79"/>
      <c r="F7" s="80"/>
      <c r="G7" s="79"/>
      <c r="L7" s="80" t="s">
        <v>41</v>
      </c>
      <c r="M7" s="81">
        <v>24</v>
      </c>
    </row>
    <row r="8" spans="1:13" x14ac:dyDescent="0.25">
      <c r="A8" s="79"/>
      <c r="B8" s="80" t="s">
        <v>42</v>
      </c>
      <c r="C8" s="80"/>
      <c r="D8" s="80"/>
      <c r="E8" s="80"/>
      <c r="F8" s="80" t="s">
        <v>42</v>
      </c>
      <c r="G8" s="80"/>
      <c r="H8"/>
      <c r="L8" s="80" t="s">
        <v>61</v>
      </c>
      <c r="M8" s="81">
        <v>61</v>
      </c>
    </row>
    <row r="9" spans="1:13" x14ac:dyDescent="0.25">
      <c r="A9" s="79"/>
      <c r="B9" s="81">
        <v>24</v>
      </c>
      <c r="C9" s="80"/>
      <c r="D9" s="80"/>
      <c r="E9" s="80"/>
      <c r="F9" s="81">
        <v>24</v>
      </c>
      <c r="G9" s="80"/>
      <c r="H9"/>
      <c r="L9" s="80" t="s">
        <v>82</v>
      </c>
      <c r="M9" s="81">
        <v>1</v>
      </c>
    </row>
    <row r="10" spans="1:13" x14ac:dyDescent="0.25">
      <c r="A10" s="79"/>
      <c r="B10" s="80"/>
      <c r="C10" s="80"/>
      <c r="D10" s="80"/>
      <c r="E10" s="80"/>
      <c r="F10" s="80"/>
      <c r="G10" s="80"/>
      <c r="H10"/>
      <c r="L10" s="80" t="s">
        <v>100</v>
      </c>
      <c r="M10" s="81">
        <v>86</v>
      </c>
    </row>
    <row r="11" spans="1:13" x14ac:dyDescent="0.25">
      <c r="A11" s="79"/>
      <c r="B11" s="80"/>
      <c r="C11" s="80"/>
      <c r="D11" s="80"/>
      <c r="E11" s="80"/>
      <c r="F11" s="80"/>
      <c r="G11" s="80"/>
      <c r="H11"/>
    </row>
    <row r="12" spans="1:13" ht="21" x14ac:dyDescent="0.35">
      <c r="A12" s="79"/>
      <c r="B12" s="82" t="s">
        <v>11</v>
      </c>
      <c r="C12" s="83"/>
      <c r="D12" s="83"/>
      <c r="E12" s="83"/>
      <c r="F12" s="84"/>
      <c r="G12" s="85"/>
      <c r="H12"/>
    </row>
    <row r="13" spans="1:13" ht="34.5" customHeight="1" x14ac:dyDescent="0.25">
      <c r="A13" s="86" t="s">
        <v>12</v>
      </c>
      <c r="B13" s="87" t="s">
        <v>13</v>
      </c>
      <c r="C13" s="67"/>
      <c r="D13" s="67"/>
      <c r="E13" s="67"/>
      <c r="F13" s="88">
        <f>+B9</f>
        <v>24</v>
      </c>
      <c r="G13" s="79"/>
      <c r="H13"/>
    </row>
    <row r="14" spans="1:13" ht="30" customHeight="1" x14ac:dyDescent="0.25">
      <c r="A14" s="86" t="s">
        <v>14</v>
      </c>
      <c r="B14" s="87" t="s">
        <v>60</v>
      </c>
      <c r="C14" s="67"/>
      <c r="D14" s="67"/>
      <c r="E14" s="67"/>
      <c r="F14" s="88">
        <f>+F9</f>
        <v>24</v>
      </c>
      <c r="G14" s="79"/>
      <c r="H14"/>
    </row>
    <row r="15" spans="1:13" ht="15.75" x14ac:dyDescent="0.25">
      <c r="A15" s="79"/>
      <c r="B15" s="89" t="s">
        <v>15</v>
      </c>
      <c r="C15" s="90"/>
      <c r="D15" s="90"/>
      <c r="E15" s="90"/>
      <c r="F15" s="91">
        <f>(F13/F14)</f>
        <v>1</v>
      </c>
      <c r="G15" s="79"/>
      <c r="H15"/>
    </row>
    <row r="16" spans="1:13" x14ac:dyDescent="0.25">
      <c r="A16" s="79"/>
      <c r="B16" s="79"/>
      <c r="C16" s="79"/>
      <c r="D16" s="79"/>
      <c r="E16" s="79"/>
      <c r="F16" s="79"/>
      <c r="G16" s="79"/>
      <c r="H16"/>
    </row>
    <row r="17" spans="2:8" ht="111.75" customHeight="1" x14ac:dyDescent="0.25">
      <c r="B17" s="66" t="s">
        <v>101</v>
      </c>
      <c r="C17" s="67"/>
      <c r="D17" s="67"/>
      <c r="E17" s="67"/>
      <c r="F17" s="67"/>
      <c r="G17" s="68"/>
      <c r="H17"/>
    </row>
    <row r="18" spans="2:8" x14ac:dyDescent="0.25">
      <c r="B18"/>
      <c r="C18"/>
      <c r="D18"/>
      <c r="E18"/>
      <c r="F18"/>
      <c r="G18"/>
      <c r="H18"/>
    </row>
    <row r="19" spans="2:8" x14ac:dyDescent="0.25">
      <c r="B19"/>
      <c r="C19"/>
      <c r="D19"/>
      <c r="E19"/>
      <c r="F19"/>
      <c r="G19"/>
      <c r="H19"/>
    </row>
    <row r="20" spans="2:8" x14ac:dyDescent="0.25">
      <c r="B20"/>
      <c r="C20"/>
      <c r="D20"/>
      <c r="E20"/>
      <c r="F20"/>
      <c r="G20"/>
      <c r="H20"/>
    </row>
    <row r="21" spans="2:8" x14ac:dyDescent="0.25">
      <c r="B21"/>
      <c r="C21"/>
      <c r="D21"/>
      <c r="E21"/>
      <c r="F21"/>
      <c r="G21"/>
      <c r="H21"/>
    </row>
    <row r="22" spans="2:8" x14ac:dyDescent="0.25">
      <c r="B22"/>
      <c r="C22"/>
      <c r="D22"/>
      <c r="E22"/>
      <c r="F22"/>
      <c r="G22"/>
      <c r="H22"/>
    </row>
    <row r="23" spans="2:8" x14ac:dyDescent="0.25">
      <c r="B23"/>
      <c r="C23"/>
      <c r="D23"/>
      <c r="E23"/>
      <c r="F23"/>
      <c r="G23"/>
      <c r="H23"/>
    </row>
    <row r="24" spans="2:8" x14ac:dyDescent="0.25">
      <c r="B24"/>
      <c r="C24"/>
      <c r="D24"/>
      <c r="E24"/>
      <c r="F24"/>
      <c r="G24"/>
      <c r="H24"/>
    </row>
    <row r="25" spans="2:8" x14ac:dyDescent="0.25">
      <c r="B25"/>
      <c r="C25"/>
      <c r="D25"/>
      <c r="E25"/>
      <c r="F25"/>
      <c r="G25"/>
      <c r="H25"/>
    </row>
  </sheetData>
  <mergeCells count="8">
    <mergeCell ref="B17:G17"/>
    <mergeCell ref="B15:E15"/>
    <mergeCell ref="B1:G1"/>
    <mergeCell ref="B3:C4"/>
    <mergeCell ref="F3:G4"/>
    <mergeCell ref="B13:E13"/>
    <mergeCell ref="B14:E14"/>
    <mergeCell ref="B12:F12"/>
  </mergeCell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AC1A5-6BAE-4350-B2FE-378D58E34A7A}">
  <dimension ref="B1:AY90"/>
  <sheetViews>
    <sheetView zoomScale="80" zoomScaleNormal="80" workbookViewId="0">
      <selection activeCell="A4" sqref="A4"/>
    </sheetView>
  </sheetViews>
  <sheetFormatPr baseColWidth="10" defaultRowHeight="15" x14ac:dyDescent="0.25"/>
  <cols>
    <col min="2" max="2" width="16.5703125" customWidth="1"/>
    <col min="3" max="3" width="24.85546875" customWidth="1"/>
    <col min="4" max="4" width="14.5703125" customWidth="1"/>
    <col min="5" max="5" width="15.28515625" customWidth="1"/>
    <col min="6" max="6" width="13.28515625" customWidth="1"/>
    <col min="7" max="7" width="16.85546875" customWidth="1"/>
    <col min="10" max="20" width="23.140625" bestFit="1" customWidth="1"/>
    <col min="21" max="21" width="12.85546875" bestFit="1" customWidth="1"/>
  </cols>
  <sheetData>
    <row r="1" spans="2:51" s="1" customFormat="1" ht="15" customHeight="1" x14ac:dyDescent="0.25">
      <c r="B1" s="2" t="s">
        <v>0</v>
      </c>
      <c r="C1" s="3"/>
      <c r="D1" s="4"/>
      <c r="E1" s="4"/>
      <c r="F1" s="4"/>
      <c r="G1" s="4"/>
    </row>
    <row r="2" spans="2:51" s="5" customFormat="1" x14ac:dyDescent="0.25">
      <c r="B2" s="2" t="s">
        <v>75</v>
      </c>
      <c r="C2" s="6"/>
      <c r="D2" s="6"/>
      <c r="E2" s="6"/>
      <c r="F2" s="6"/>
      <c r="G2" s="6"/>
    </row>
    <row r="3" spans="2:51" s="1" customFormat="1" ht="15" customHeight="1" x14ac:dyDescent="0.25">
      <c r="B3" s="7"/>
      <c r="C3" s="7"/>
      <c r="D3" s="7"/>
      <c r="E3" s="3"/>
      <c r="F3" s="3"/>
      <c r="G3" s="4"/>
    </row>
    <row r="4" spans="2:51" s="3" customFormat="1" ht="48.75" customHeight="1" x14ac:dyDescent="0.25">
      <c r="B4" s="8" t="s">
        <v>23</v>
      </c>
      <c r="C4" s="8" t="s">
        <v>36</v>
      </c>
      <c r="D4" s="8" t="s">
        <v>37</v>
      </c>
      <c r="E4" s="8" t="s">
        <v>38</v>
      </c>
      <c r="F4" s="8" t="s">
        <v>23</v>
      </c>
      <c r="G4" s="8" t="s">
        <v>39</v>
      </c>
      <c r="AH4" s="9" t="s">
        <v>3</v>
      </c>
      <c r="AI4" s="9" t="s">
        <v>4</v>
      </c>
      <c r="AO4" s="10" t="s">
        <v>5</v>
      </c>
      <c r="AP4" s="10" t="s">
        <v>6</v>
      </c>
      <c r="AS4" t="s">
        <v>5</v>
      </c>
      <c r="AT4" t="s">
        <v>7</v>
      </c>
      <c r="AU4"/>
      <c r="AW4" t="s">
        <v>6</v>
      </c>
      <c r="AX4" t="s">
        <v>8</v>
      </c>
      <c r="AY4"/>
    </row>
    <row r="5" spans="2:51" ht="13.5" customHeight="1" x14ac:dyDescent="0.25">
      <c r="B5" s="54">
        <v>24437</v>
      </c>
      <c r="C5" s="26" t="s">
        <v>26</v>
      </c>
      <c r="D5" s="55">
        <v>44554</v>
      </c>
      <c r="E5" s="55">
        <v>44566</v>
      </c>
      <c r="F5" s="54">
        <v>24437</v>
      </c>
      <c r="G5" s="11" t="s">
        <v>41</v>
      </c>
    </row>
    <row r="6" spans="2:51" ht="13.5" customHeight="1" x14ac:dyDescent="0.25">
      <c r="B6" s="54">
        <v>24438</v>
      </c>
      <c r="C6" s="26" t="s">
        <v>26</v>
      </c>
      <c r="D6" s="55">
        <v>44554</v>
      </c>
      <c r="E6" s="55">
        <v>44566</v>
      </c>
      <c r="F6" s="54">
        <v>24438</v>
      </c>
      <c r="G6" s="11" t="s">
        <v>41</v>
      </c>
    </row>
    <row r="7" spans="2:51" ht="13.5" customHeight="1" x14ac:dyDescent="0.25">
      <c r="B7" s="54">
        <v>24439</v>
      </c>
      <c r="C7" s="26" t="s">
        <v>26</v>
      </c>
      <c r="D7" s="55">
        <v>44554</v>
      </c>
      <c r="E7" s="55">
        <v>44566</v>
      </c>
      <c r="F7" s="54">
        <v>24439</v>
      </c>
      <c r="G7" s="11" t="s">
        <v>41</v>
      </c>
    </row>
    <row r="8" spans="2:51" ht="13.5" customHeight="1" x14ac:dyDescent="0.25">
      <c r="B8" s="54">
        <v>24440</v>
      </c>
      <c r="C8" s="26" t="s">
        <v>26</v>
      </c>
      <c r="D8" s="55">
        <v>44554</v>
      </c>
      <c r="E8" s="55">
        <v>44566</v>
      </c>
      <c r="F8" s="54">
        <v>24440</v>
      </c>
      <c r="G8" s="11" t="s">
        <v>41</v>
      </c>
    </row>
    <row r="9" spans="2:51" ht="13.5" customHeight="1" x14ac:dyDescent="0.25">
      <c r="B9" s="54">
        <v>24441</v>
      </c>
      <c r="C9" s="26" t="s">
        <v>26</v>
      </c>
      <c r="D9" s="55">
        <v>44554</v>
      </c>
      <c r="E9" s="55">
        <v>44566</v>
      </c>
      <c r="F9" s="54">
        <v>24441</v>
      </c>
      <c r="G9" s="11" t="s">
        <v>41</v>
      </c>
    </row>
    <row r="10" spans="2:51" ht="13.5" customHeight="1" x14ac:dyDescent="0.25">
      <c r="B10" s="54">
        <v>24442</v>
      </c>
      <c r="C10" s="26" t="s">
        <v>26</v>
      </c>
      <c r="D10" s="55">
        <v>44554</v>
      </c>
      <c r="E10" s="55">
        <v>44566</v>
      </c>
      <c r="F10" s="54">
        <v>24442</v>
      </c>
      <c r="G10" s="11" t="s">
        <v>41</v>
      </c>
    </row>
    <row r="11" spans="2:51" ht="13.5" customHeight="1" x14ac:dyDescent="0.25">
      <c r="B11" s="54">
        <v>24443</v>
      </c>
      <c r="C11" s="26" t="s">
        <v>26</v>
      </c>
      <c r="D11" s="55">
        <v>44554</v>
      </c>
      <c r="E11" s="55">
        <v>44566</v>
      </c>
      <c r="F11" s="54">
        <v>24443</v>
      </c>
      <c r="G11" s="11" t="s">
        <v>41</v>
      </c>
    </row>
    <row r="12" spans="2:51" ht="13.5" customHeight="1" x14ac:dyDescent="0.25">
      <c r="B12" s="54">
        <v>24444</v>
      </c>
      <c r="C12" s="26" t="s">
        <v>26</v>
      </c>
      <c r="D12" s="55">
        <v>44554</v>
      </c>
      <c r="E12" s="55">
        <v>44566</v>
      </c>
      <c r="F12" s="54">
        <v>24444</v>
      </c>
      <c r="G12" s="11" t="s">
        <v>41</v>
      </c>
    </row>
    <row r="13" spans="2:51" ht="13.5" customHeight="1" x14ac:dyDescent="0.25">
      <c r="B13" s="54">
        <v>24445</v>
      </c>
      <c r="C13" s="26" t="s">
        <v>26</v>
      </c>
      <c r="D13" s="55">
        <v>44554</v>
      </c>
      <c r="E13" s="55">
        <v>44566</v>
      </c>
      <c r="F13" s="54">
        <v>24445</v>
      </c>
      <c r="G13" s="11" t="s">
        <v>41</v>
      </c>
    </row>
    <row r="14" spans="2:51" ht="13.5" customHeight="1" x14ac:dyDescent="0.25">
      <c r="B14" s="54">
        <v>24446</v>
      </c>
      <c r="C14" s="26" t="s">
        <v>26</v>
      </c>
      <c r="D14" s="55">
        <v>44554</v>
      </c>
      <c r="E14" s="55">
        <v>44566</v>
      </c>
      <c r="F14" s="54">
        <v>24446</v>
      </c>
      <c r="G14" s="11" t="s">
        <v>41</v>
      </c>
    </row>
    <row r="15" spans="2:51" ht="13.5" customHeight="1" x14ac:dyDescent="0.25">
      <c r="B15" s="54">
        <v>24447</v>
      </c>
      <c r="C15" s="26" t="s">
        <v>26</v>
      </c>
      <c r="D15" s="55">
        <v>44554</v>
      </c>
      <c r="E15" s="55">
        <v>44566</v>
      </c>
      <c r="F15" s="54">
        <v>24447</v>
      </c>
      <c r="G15" s="11" t="s">
        <v>41</v>
      </c>
    </row>
    <row r="16" spans="2:51" ht="13.5" customHeight="1" x14ac:dyDescent="0.25">
      <c r="B16" s="58">
        <v>24449</v>
      </c>
      <c r="C16" s="46" t="s">
        <v>26</v>
      </c>
      <c r="D16" s="57">
        <v>44554</v>
      </c>
      <c r="E16" s="57">
        <v>44566</v>
      </c>
      <c r="F16" s="58">
        <v>24449</v>
      </c>
      <c r="G16" s="59" t="s">
        <v>41</v>
      </c>
    </row>
    <row r="17" spans="2:7" ht="13.5" customHeight="1" x14ac:dyDescent="0.25">
      <c r="B17" s="25">
        <v>24721</v>
      </c>
      <c r="C17" s="26" t="s">
        <v>76</v>
      </c>
      <c r="D17" s="55">
        <v>44566</v>
      </c>
      <c r="E17" s="62">
        <v>44566</v>
      </c>
      <c r="F17" s="25">
        <v>24721</v>
      </c>
      <c r="G17" s="61" t="s">
        <v>61</v>
      </c>
    </row>
    <row r="18" spans="2:7" ht="13.5" customHeight="1" x14ac:dyDescent="0.25">
      <c r="B18" s="25">
        <v>24735</v>
      </c>
      <c r="C18" s="26" t="s">
        <v>76</v>
      </c>
      <c r="D18" s="55">
        <v>44566</v>
      </c>
      <c r="E18" s="62">
        <v>44567</v>
      </c>
      <c r="F18" s="25">
        <v>24735</v>
      </c>
      <c r="G18" s="61" t="s">
        <v>61</v>
      </c>
    </row>
    <row r="19" spans="2:7" ht="13.5" customHeight="1" x14ac:dyDescent="0.25">
      <c r="B19" s="25">
        <v>24740</v>
      </c>
      <c r="C19" s="26" t="s">
        <v>76</v>
      </c>
      <c r="D19" s="55">
        <v>44568</v>
      </c>
      <c r="E19" s="62">
        <v>44571</v>
      </c>
      <c r="F19" s="25">
        <v>24740</v>
      </c>
      <c r="G19" s="61" t="s">
        <v>61</v>
      </c>
    </row>
    <row r="20" spans="2:7" ht="13.5" customHeight="1" x14ac:dyDescent="0.25">
      <c r="B20" s="25">
        <v>24827</v>
      </c>
      <c r="C20" s="26" t="s">
        <v>76</v>
      </c>
      <c r="D20" s="55">
        <v>44572</v>
      </c>
      <c r="E20" s="62">
        <v>44573</v>
      </c>
      <c r="F20" s="25">
        <v>24827</v>
      </c>
      <c r="G20" s="61" t="s">
        <v>61</v>
      </c>
    </row>
    <row r="21" spans="2:7" ht="13.5" customHeight="1" x14ac:dyDescent="0.25">
      <c r="B21" s="25">
        <v>24854</v>
      </c>
      <c r="C21" s="26" t="s">
        <v>76</v>
      </c>
      <c r="D21" s="55">
        <v>44573</v>
      </c>
      <c r="E21" s="62">
        <v>44574</v>
      </c>
      <c r="F21" s="25">
        <v>24854</v>
      </c>
      <c r="G21" s="61" t="s">
        <v>61</v>
      </c>
    </row>
    <row r="22" spans="2:7" ht="13.5" customHeight="1" x14ac:dyDescent="0.25">
      <c r="B22" s="25">
        <v>24870</v>
      </c>
      <c r="C22" s="26" t="s">
        <v>76</v>
      </c>
      <c r="D22" s="55">
        <v>44574</v>
      </c>
      <c r="E22" s="62">
        <v>44575</v>
      </c>
      <c r="F22" s="25">
        <v>24870</v>
      </c>
      <c r="G22" s="61" t="s">
        <v>61</v>
      </c>
    </row>
    <row r="23" spans="2:7" ht="13.5" customHeight="1" x14ac:dyDescent="0.25">
      <c r="B23" s="25">
        <v>24871</v>
      </c>
      <c r="C23" s="26" t="s">
        <v>26</v>
      </c>
      <c r="D23" s="55">
        <v>44575</v>
      </c>
      <c r="E23" s="62">
        <v>44579</v>
      </c>
      <c r="F23" s="25">
        <v>24871</v>
      </c>
      <c r="G23" s="60" t="s">
        <v>41</v>
      </c>
    </row>
    <row r="24" spans="2:7" ht="13.5" customHeight="1" x14ac:dyDescent="0.25">
      <c r="B24" s="25">
        <v>24872</v>
      </c>
      <c r="C24" s="26" t="s">
        <v>26</v>
      </c>
      <c r="D24" s="55">
        <v>44575</v>
      </c>
      <c r="E24" s="62">
        <v>44579</v>
      </c>
      <c r="F24" s="25">
        <v>24872</v>
      </c>
      <c r="G24" s="60" t="s">
        <v>41</v>
      </c>
    </row>
    <row r="25" spans="2:7" ht="13.5" customHeight="1" x14ac:dyDescent="0.25">
      <c r="B25" s="25">
        <v>24920</v>
      </c>
      <c r="C25" s="26" t="s">
        <v>26</v>
      </c>
      <c r="D25" s="55">
        <v>44579</v>
      </c>
      <c r="E25" s="62">
        <v>44580</v>
      </c>
      <c r="F25" s="25">
        <v>24920</v>
      </c>
      <c r="G25" s="61" t="s">
        <v>61</v>
      </c>
    </row>
    <row r="26" spans="2:7" ht="13.5" customHeight="1" x14ac:dyDescent="0.25">
      <c r="B26" s="25">
        <v>25074</v>
      </c>
      <c r="C26" s="26" t="s">
        <v>76</v>
      </c>
      <c r="D26" s="55">
        <v>44593</v>
      </c>
      <c r="E26" s="62">
        <v>44593</v>
      </c>
      <c r="F26" s="25">
        <v>25074</v>
      </c>
      <c r="G26" s="61" t="s">
        <v>61</v>
      </c>
    </row>
    <row r="27" spans="2:7" ht="13.5" customHeight="1" x14ac:dyDescent="0.25">
      <c r="B27" s="25">
        <v>25201</v>
      </c>
      <c r="C27" s="26" t="s">
        <v>26</v>
      </c>
      <c r="D27" s="55">
        <v>44599</v>
      </c>
      <c r="E27" s="62">
        <v>44602</v>
      </c>
      <c r="F27" s="25">
        <v>25201</v>
      </c>
      <c r="G27" s="60" t="s">
        <v>41</v>
      </c>
    </row>
    <row r="28" spans="2:7" ht="13.5" customHeight="1" x14ac:dyDescent="0.25">
      <c r="B28" s="25">
        <v>25217</v>
      </c>
      <c r="C28" s="26" t="s">
        <v>77</v>
      </c>
      <c r="D28" s="55">
        <v>44621</v>
      </c>
      <c r="E28" s="62">
        <v>44622</v>
      </c>
      <c r="F28" s="25">
        <v>25217</v>
      </c>
      <c r="G28" s="61" t="s">
        <v>61</v>
      </c>
    </row>
    <row r="29" spans="2:7" ht="13.5" customHeight="1" x14ac:dyDescent="0.25">
      <c r="B29" s="25">
        <v>25276</v>
      </c>
      <c r="C29" s="47" t="s">
        <v>26</v>
      </c>
      <c r="D29" s="55">
        <v>44622</v>
      </c>
      <c r="E29" s="62">
        <v>44629</v>
      </c>
      <c r="F29" s="25">
        <v>25276</v>
      </c>
      <c r="G29" s="60" t="s">
        <v>41</v>
      </c>
    </row>
    <row r="30" spans="2:7" ht="13.5" customHeight="1" x14ac:dyDescent="0.25">
      <c r="B30" s="25">
        <v>25287</v>
      </c>
      <c r="C30" s="26" t="s">
        <v>78</v>
      </c>
      <c r="D30" s="55">
        <v>44607</v>
      </c>
      <c r="E30" s="62">
        <v>44607</v>
      </c>
      <c r="F30" s="25">
        <v>25287</v>
      </c>
      <c r="G30" s="61" t="s">
        <v>61</v>
      </c>
    </row>
    <row r="31" spans="2:7" ht="13.5" customHeight="1" x14ac:dyDescent="0.25">
      <c r="B31" s="25">
        <v>25384</v>
      </c>
      <c r="C31" s="26" t="s">
        <v>76</v>
      </c>
      <c r="D31" s="55">
        <v>44614</v>
      </c>
      <c r="E31" s="62">
        <v>44614</v>
      </c>
      <c r="F31" s="25">
        <v>25384</v>
      </c>
      <c r="G31" s="61" t="s">
        <v>61</v>
      </c>
    </row>
    <row r="32" spans="2:7" ht="13.5" customHeight="1" x14ac:dyDescent="0.25">
      <c r="B32" s="25">
        <v>25390</v>
      </c>
      <c r="C32" s="26" t="s">
        <v>76</v>
      </c>
      <c r="D32" s="55">
        <v>44614</v>
      </c>
      <c r="E32" s="62">
        <v>44614</v>
      </c>
      <c r="F32" s="25">
        <v>25390</v>
      </c>
      <c r="G32" s="61" t="s">
        <v>61</v>
      </c>
    </row>
    <row r="33" spans="2:7" ht="13.5" customHeight="1" x14ac:dyDescent="0.25">
      <c r="B33" s="25">
        <v>25400</v>
      </c>
      <c r="C33" s="26" t="s">
        <v>25</v>
      </c>
      <c r="D33" s="55">
        <v>44615</v>
      </c>
      <c r="E33" s="62">
        <v>44617</v>
      </c>
      <c r="F33" s="25">
        <v>25400</v>
      </c>
      <c r="G33" s="61" t="s">
        <v>61</v>
      </c>
    </row>
    <row r="34" spans="2:7" ht="13.5" customHeight="1" x14ac:dyDescent="0.25">
      <c r="B34" s="25">
        <v>25454</v>
      </c>
      <c r="C34" s="26" t="s">
        <v>76</v>
      </c>
      <c r="D34" s="55">
        <v>44620</v>
      </c>
      <c r="E34" s="62">
        <v>44620</v>
      </c>
      <c r="F34" s="25">
        <v>25454</v>
      </c>
      <c r="G34" s="61" t="s">
        <v>61</v>
      </c>
    </row>
    <row r="35" spans="2:7" ht="13.5" customHeight="1" x14ac:dyDescent="0.25">
      <c r="B35" s="25">
        <v>25470</v>
      </c>
      <c r="C35" s="26" t="s">
        <v>76</v>
      </c>
      <c r="D35" s="55">
        <v>44621</v>
      </c>
      <c r="E35" s="62">
        <v>44621</v>
      </c>
      <c r="F35" s="25">
        <v>25470</v>
      </c>
      <c r="G35" s="61" t="s">
        <v>61</v>
      </c>
    </row>
    <row r="36" spans="2:7" ht="13.5" customHeight="1" x14ac:dyDescent="0.25">
      <c r="B36" s="25">
        <v>25493</v>
      </c>
      <c r="C36" s="26" t="s">
        <v>76</v>
      </c>
      <c r="D36" s="55">
        <v>44622</v>
      </c>
      <c r="E36" s="62">
        <v>44622</v>
      </c>
      <c r="F36" s="25">
        <v>25493</v>
      </c>
      <c r="G36" s="61" t="s">
        <v>61</v>
      </c>
    </row>
    <row r="37" spans="2:7" ht="13.5" customHeight="1" x14ac:dyDescent="0.25">
      <c r="B37" s="25">
        <v>25528</v>
      </c>
      <c r="C37" s="26" t="s">
        <v>76</v>
      </c>
      <c r="D37" s="55">
        <v>44627</v>
      </c>
      <c r="E37" s="62">
        <v>44627</v>
      </c>
      <c r="F37" s="25">
        <v>25528</v>
      </c>
      <c r="G37" s="61" t="s">
        <v>61</v>
      </c>
    </row>
    <row r="38" spans="2:7" ht="13.5" customHeight="1" x14ac:dyDescent="0.25">
      <c r="B38" s="25">
        <v>25538</v>
      </c>
      <c r="C38" s="26" t="s">
        <v>76</v>
      </c>
      <c r="D38" s="55">
        <v>44628</v>
      </c>
      <c r="E38" s="62">
        <v>44628</v>
      </c>
      <c r="F38" s="25">
        <v>25538</v>
      </c>
      <c r="G38" s="61" t="s">
        <v>61</v>
      </c>
    </row>
    <row r="39" spans="2:7" ht="13.5" customHeight="1" x14ac:dyDescent="0.25">
      <c r="B39" s="25">
        <v>25548</v>
      </c>
      <c r="C39" s="26" t="s">
        <v>79</v>
      </c>
      <c r="D39" s="55">
        <v>44629</v>
      </c>
      <c r="E39" s="62">
        <v>44629</v>
      </c>
      <c r="F39" s="25">
        <v>25548</v>
      </c>
      <c r="G39" s="61" t="s">
        <v>61</v>
      </c>
    </row>
    <row r="40" spans="2:7" ht="13.5" customHeight="1" x14ac:dyDescent="0.25">
      <c r="B40" s="25">
        <v>25556</v>
      </c>
      <c r="C40" s="26" t="s">
        <v>30</v>
      </c>
      <c r="D40" s="55">
        <v>44629</v>
      </c>
      <c r="E40" s="62">
        <v>44631</v>
      </c>
      <c r="F40" s="25">
        <v>25556</v>
      </c>
      <c r="G40" s="61" t="s">
        <v>82</v>
      </c>
    </row>
    <row r="41" spans="2:7" ht="13.5" customHeight="1" x14ac:dyDescent="0.25">
      <c r="B41" s="25">
        <v>25560</v>
      </c>
      <c r="C41" s="26" t="s">
        <v>76</v>
      </c>
      <c r="D41" s="55">
        <v>44630</v>
      </c>
      <c r="E41" s="62">
        <v>44630</v>
      </c>
      <c r="F41" s="25">
        <v>25560</v>
      </c>
      <c r="G41" s="61" t="s">
        <v>61</v>
      </c>
    </row>
    <row r="42" spans="2:7" ht="13.5" customHeight="1" x14ac:dyDescent="0.25">
      <c r="B42" s="25">
        <v>25582</v>
      </c>
      <c r="C42" s="26" t="s">
        <v>76</v>
      </c>
      <c r="D42" s="55">
        <v>44631</v>
      </c>
      <c r="E42" s="62">
        <v>44631</v>
      </c>
      <c r="F42" s="25">
        <v>25582</v>
      </c>
      <c r="G42" s="61" t="s">
        <v>61</v>
      </c>
    </row>
    <row r="43" spans="2:7" ht="13.5" customHeight="1" x14ac:dyDescent="0.25">
      <c r="B43" s="25">
        <v>25589</v>
      </c>
      <c r="C43" s="26" t="s">
        <v>76</v>
      </c>
      <c r="D43" s="55">
        <v>44635</v>
      </c>
      <c r="E43" s="62">
        <v>44635</v>
      </c>
      <c r="F43" s="25">
        <v>25589</v>
      </c>
      <c r="G43" s="61" t="s">
        <v>61</v>
      </c>
    </row>
    <row r="44" spans="2:7" ht="13.5" customHeight="1" x14ac:dyDescent="0.25">
      <c r="B44" s="25">
        <v>25595</v>
      </c>
      <c r="C44" s="26" t="s">
        <v>25</v>
      </c>
      <c r="D44" s="55">
        <v>44635</v>
      </c>
      <c r="E44" s="62">
        <v>44635</v>
      </c>
      <c r="F44" s="25">
        <v>25595</v>
      </c>
      <c r="G44" s="61" t="s">
        <v>61</v>
      </c>
    </row>
    <row r="45" spans="2:7" ht="13.5" customHeight="1" x14ac:dyDescent="0.25">
      <c r="B45" s="25">
        <v>25628</v>
      </c>
      <c r="C45" s="26" t="s">
        <v>34</v>
      </c>
      <c r="D45" s="55">
        <v>44637</v>
      </c>
      <c r="E45" s="62">
        <v>44648</v>
      </c>
      <c r="F45" s="25">
        <v>25628</v>
      </c>
      <c r="G45" s="60" t="s">
        <v>41</v>
      </c>
    </row>
    <row r="46" spans="2:7" ht="13.5" customHeight="1" x14ac:dyDescent="0.25">
      <c r="B46" s="25">
        <v>25639</v>
      </c>
      <c r="C46" s="26" t="s">
        <v>34</v>
      </c>
      <c r="D46" s="55">
        <v>44637</v>
      </c>
      <c r="E46" s="62">
        <v>44648</v>
      </c>
      <c r="F46" s="25">
        <v>25639</v>
      </c>
      <c r="G46" s="60" t="s">
        <v>41</v>
      </c>
    </row>
    <row r="47" spans="2:7" ht="13.5" customHeight="1" x14ac:dyDescent="0.25">
      <c r="B47" s="25">
        <v>25662</v>
      </c>
      <c r="C47" s="26" t="s">
        <v>26</v>
      </c>
      <c r="D47" s="55">
        <v>44638</v>
      </c>
      <c r="E47" s="62">
        <v>44641</v>
      </c>
      <c r="F47" s="25">
        <v>25662</v>
      </c>
      <c r="G47" s="61" t="s">
        <v>61</v>
      </c>
    </row>
    <row r="48" spans="2:7" ht="13.5" customHeight="1" x14ac:dyDescent="0.25">
      <c r="B48" s="25">
        <v>25668</v>
      </c>
      <c r="C48" s="26" t="s">
        <v>34</v>
      </c>
      <c r="D48" s="55">
        <v>44638</v>
      </c>
      <c r="E48" s="62">
        <v>44641</v>
      </c>
      <c r="F48" s="25">
        <v>25668</v>
      </c>
      <c r="G48" s="61" t="s">
        <v>61</v>
      </c>
    </row>
    <row r="49" spans="2:7" ht="13.5" customHeight="1" x14ac:dyDescent="0.25">
      <c r="B49" s="25">
        <v>25669</v>
      </c>
      <c r="C49" s="26" t="s">
        <v>76</v>
      </c>
      <c r="D49" s="55">
        <v>44638</v>
      </c>
      <c r="E49" s="62">
        <v>44638</v>
      </c>
      <c r="F49" s="25">
        <v>25669</v>
      </c>
      <c r="G49" s="61" t="s">
        <v>61</v>
      </c>
    </row>
    <row r="50" spans="2:7" ht="13.5" customHeight="1" x14ac:dyDescent="0.25">
      <c r="B50" s="25">
        <v>25705</v>
      </c>
      <c r="C50" s="26" t="s">
        <v>76</v>
      </c>
      <c r="D50" s="55">
        <v>44641</v>
      </c>
      <c r="E50" s="62">
        <v>44641</v>
      </c>
      <c r="F50" s="25">
        <v>25705</v>
      </c>
      <c r="G50" s="61" t="s">
        <v>61</v>
      </c>
    </row>
    <row r="51" spans="2:7" ht="13.5" customHeight="1" x14ac:dyDescent="0.25">
      <c r="B51" s="25">
        <v>25706</v>
      </c>
      <c r="C51" s="26" t="s">
        <v>76</v>
      </c>
      <c r="D51" s="55">
        <v>44641</v>
      </c>
      <c r="E51" s="62">
        <v>44641</v>
      </c>
      <c r="F51" s="25">
        <v>25706</v>
      </c>
      <c r="G51" s="61" t="s">
        <v>61</v>
      </c>
    </row>
    <row r="52" spans="2:7" ht="13.5" customHeight="1" x14ac:dyDescent="0.25">
      <c r="B52" s="25">
        <v>25734</v>
      </c>
      <c r="C52" s="47" t="s">
        <v>26</v>
      </c>
      <c r="D52" s="55">
        <v>44642</v>
      </c>
      <c r="E52" s="62">
        <v>44651</v>
      </c>
      <c r="F52" s="25">
        <v>25734</v>
      </c>
      <c r="G52" s="60" t="s">
        <v>41</v>
      </c>
    </row>
    <row r="53" spans="2:7" ht="13.5" customHeight="1" x14ac:dyDescent="0.25">
      <c r="B53" s="25">
        <v>25760</v>
      </c>
      <c r="C53" s="26" t="s">
        <v>34</v>
      </c>
      <c r="D53" s="55">
        <v>44645</v>
      </c>
      <c r="E53" s="62">
        <v>44648</v>
      </c>
      <c r="F53" s="25">
        <v>25760</v>
      </c>
      <c r="G53" s="61" t="s">
        <v>61</v>
      </c>
    </row>
    <row r="54" spans="2:7" ht="13.5" customHeight="1" x14ac:dyDescent="0.25">
      <c r="B54" s="25">
        <v>25766</v>
      </c>
      <c r="C54" s="26" t="s">
        <v>34</v>
      </c>
      <c r="D54" s="55">
        <v>44645</v>
      </c>
      <c r="E54" s="62">
        <v>44656</v>
      </c>
      <c r="F54" s="25">
        <v>25766</v>
      </c>
      <c r="G54" s="60" t="s">
        <v>41</v>
      </c>
    </row>
    <row r="55" spans="2:7" ht="13.5" customHeight="1" x14ac:dyDescent="0.25">
      <c r="B55" s="25">
        <v>25774</v>
      </c>
      <c r="C55" s="26" t="s">
        <v>25</v>
      </c>
      <c r="D55" s="55">
        <v>44647</v>
      </c>
      <c r="E55" s="62">
        <v>44648</v>
      </c>
      <c r="F55" s="25">
        <v>25774</v>
      </c>
      <c r="G55" s="61" t="s">
        <v>61</v>
      </c>
    </row>
    <row r="56" spans="2:7" ht="13.5" customHeight="1" x14ac:dyDescent="0.25">
      <c r="B56" s="25">
        <v>25815</v>
      </c>
      <c r="C56" s="26" t="s">
        <v>26</v>
      </c>
      <c r="D56" s="55">
        <v>44650</v>
      </c>
      <c r="E56" s="62">
        <v>44651</v>
      </c>
      <c r="F56" s="25">
        <v>25815</v>
      </c>
      <c r="G56" s="61" t="s">
        <v>61</v>
      </c>
    </row>
    <row r="57" spans="2:7" ht="13.5" customHeight="1" x14ac:dyDescent="0.25">
      <c r="B57" s="25">
        <v>25884</v>
      </c>
      <c r="C57" s="26" t="s">
        <v>80</v>
      </c>
      <c r="D57" s="55">
        <v>44655</v>
      </c>
      <c r="E57" s="62">
        <v>44655</v>
      </c>
      <c r="F57" s="25">
        <v>25884</v>
      </c>
      <c r="G57" s="61" t="s">
        <v>61</v>
      </c>
    </row>
    <row r="58" spans="2:7" ht="13.5" customHeight="1" x14ac:dyDescent="0.25">
      <c r="B58" s="25">
        <v>25918</v>
      </c>
      <c r="C58" s="26" t="s">
        <v>26</v>
      </c>
      <c r="D58" s="55">
        <v>44656</v>
      </c>
      <c r="E58" s="62">
        <v>44662</v>
      </c>
      <c r="F58" s="25">
        <v>25918</v>
      </c>
      <c r="G58" s="61" t="s">
        <v>61</v>
      </c>
    </row>
    <row r="59" spans="2:7" ht="13.5" customHeight="1" x14ac:dyDescent="0.25">
      <c r="B59" s="25">
        <v>25968</v>
      </c>
      <c r="C59" s="26" t="s">
        <v>76</v>
      </c>
      <c r="D59" s="55">
        <v>44658</v>
      </c>
      <c r="E59" s="62">
        <v>44658</v>
      </c>
      <c r="F59" s="25">
        <v>25968</v>
      </c>
      <c r="G59" s="61" t="s">
        <v>61</v>
      </c>
    </row>
    <row r="60" spans="2:7" ht="13.5" customHeight="1" x14ac:dyDescent="0.25">
      <c r="B60" s="25">
        <v>25977</v>
      </c>
      <c r="C60" s="26" t="s">
        <v>76</v>
      </c>
      <c r="D60" s="55">
        <v>44659</v>
      </c>
      <c r="E60" s="62">
        <v>44659</v>
      </c>
      <c r="F60" s="25">
        <v>25977</v>
      </c>
      <c r="G60" s="61" t="s">
        <v>61</v>
      </c>
    </row>
    <row r="61" spans="2:7" ht="13.5" customHeight="1" x14ac:dyDescent="0.25">
      <c r="B61" s="25">
        <v>25978</v>
      </c>
      <c r="C61" s="26" t="s">
        <v>76</v>
      </c>
      <c r="D61" s="55">
        <v>44659</v>
      </c>
      <c r="E61" s="62">
        <v>44659</v>
      </c>
      <c r="F61" s="25">
        <v>25978</v>
      </c>
      <c r="G61" s="61" t="s">
        <v>61</v>
      </c>
    </row>
    <row r="62" spans="2:7" ht="13.5" customHeight="1" x14ac:dyDescent="0.25">
      <c r="B62" s="25">
        <v>25980</v>
      </c>
      <c r="C62" s="26" t="s">
        <v>76</v>
      </c>
      <c r="D62" s="55">
        <v>44659</v>
      </c>
      <c r="E62" s="62">
        <v>44659</v>
      </c>
      <c r="F62" s="25">
        <v>25980</v>
      </c>
      <c r="G62" s="61" t="s">
        <v>61</v>
      </c>
    </row>
    <row r="63" spans="2:7" ht="13.5" customHeight="1" x14ac:dyDescent="0.25">
      <c r="B63" s="25">
        <v>25982</v>
      </c>
      <c r="C63" s="26" t="s">
        <v>78</v>
      </c>
      <c r="D63" s="55">
        <v>44659</v>
      </c>
      <c r="E63" s="62">
        <v>44659</v>
      </c>
      <c r="F63" s="25">
        <v>25982</v>
      </c>
      <c r="G63" s="61" t="s">
        <v>61</v>
      </c>
    </row>
    <row r="64" spans="2:7" ht="13.5" customHeight="1" x14ac:dyDescent="0.25">
      <c r="B64" s="25">
        <v>26002</v>
      </c>
      <c r="C64" s="26" t="s">
        <v>76</v>
      </c>
      <c r="D64" s="55">
        <v>44661</v>
      </c>
      <c r="E64" s="62">
        <v>44662</v>
      </c>
      <c r="F64" s="25">
        <v>26002</v>
      </c>
      <c r="G64" s="61" t="s">
        <v>61</v>
      </c>
    </row>
    <row r="65" spans="2:7" x14ac:dyDescent="0.25">
      <c r="B65" s="25">
        <v>26003</v>
      </c>
      <c r="C65" s="26" t="s">
        <v>76</v>
      </c>
      <c r="D65" s="55">
        <v>44661</v>
      </c>
      <c r="E65" s="62">
        <v>44662</v>
      </c>
      <c r="F65" s="25">
        <v>26003</v>
      </c>
      <c r="G65" s="61" t="s">
        <v>61</v>
      </c>
    </row>
    <row r="66" spans="2:7" x14ac:dyDescent="0.25">
      <c r="B66" s="25">
        <v>26007</v>
      </c>
      <c r="C66" s="26" t="s">
        <v>34</v>
      </c>
      <c r="D66" s="55">
        <v>44661</v>
      </c>
      <c r="E66" s="62">
        <v>44663</v>
      </c>
      <c r="F66" s="25">
        <v>26007</v>
      </c>
      <c r="G66" s="61" t="s">
        <v>61</v>
      </c>
    </row>
    <row r="67" spans="2:7" x14ac:dyDescent="0.25">
      <c r="B67" s="25">
        <v>26008</v>
      </c>
      <c r="C67" s="26" t="s">
        <v>76</v>
      </c>
      <c r="D67" s="55">
        <v>44661</v>
      </c>
      <c r="E67" s="62">
        <v>44662</v>
      </c>
      <c r="F67" s="25">
        <v>26008</v>
      </c>
      <c r="G67" s="61" t="s">
        <v>61</v>
      </c>
    </row>
    <row r="68" spans="2:7" x14ac:dyDescent="0.25">
      <c r="B68" s="25">
        <v>26009</v>
      </c>
      <c r="C68" s="26" t="s">
        <v>76</v>
      </c>
      <c r="D68" s="55">
        <v>44661</v>
      </c>
      <c r="E68" s="62">
        <v>44662</v>
      </c>
      <c r="F68" s="25">
        <v>26009</v>
      </c>
      <c r="G68" s="61" t="s">
        <v>61</v>
      </c>
    </row>
    <row r="69" spans="2:7" x14ac:dyDescent="0.25">
      <c r="B69" s="25">
        <v>26016</v>
      </c>
      <c r="C69" s="26" t="s">
        <v>76</v>
      </c>
      <c r="D69" s="55">
        <v>44662</v>
      </c>
      <c r="E69" s="62">
        <v>44662</v>
      </c>
      <c r="F69" s="25">
        <v>26016</v>
      </c>
      <c r="G69" s="61" t="s">
        <v>61</v>
      </c>
    </row>
    <row r="70" spans="2:7" x14ac:dyDescent="0.25">
      <c r="B70" s="25">
        <v>26025</v>
      </c>
      <c r="C70" s="26" t="s">
        <v>26</v>
      </c>
      <c r="D70" s="55">
        <v>44662</v>
      </c>
      <c r="E70" s="62">
        <v>44672</v>
      </c>
      <c r="F70" s="25">
        <v>26025</v>
      </c>
      <c r="G70" s="60" t="s">
        <v>41</v>
      </c>
    </row>
    <row r="71" spans="2:7" x14ac:dyDescent="0.25">
      <c r="B71" s="25">
        <v>26030</v>
      </c>
      <c r="C71" s="26" t="s">
        <v>34</v>
      </c>
      <c r="D71" s="55">
        <v>44662</v>
      </c>
      <c r="E71" s="62">
        <v>44663</v>
      </c>
      <c r="F71" s="25">
        <v>26030</v>
      </c>
      <c r="G71" s="61" t="s">
        <v>61</v>
      </c>
    </row>
    <row r="72" spans="2:7" x14ac:dyDescent="0.25">
      <c r="B72" s="25">
        <v>26045</v>
      </c>
      <c r="C72" s="47" t="s">
        <v>26</v>
      </c>
      <c r="D72" s="55">
        <v>44663</v>
      </c>
      <c r="E72" s="62">
        <v>44664</v>
      </c>
      <c r="F72" s="25">
        <v>26045</v>
      </c>
      <c r="G72" s="60" t="s">
        <v>41</v>
      </c>
    </row>
    <row r="73" spans="2:7" x14ac:dyDescent="0.25">
      <c r="B73" s="25">
        <v>26074</v>
      </c>
      <c r="C73" s="26" t="s">
        <v>26</v>
      </c>
      <c r="D73" s="55">
        <v>44664</v>
      </c>
      <c r="E73" s="62">
        <v>44665</v>
      </c>
      <c r="F73" s="25">
        <v>26074</v>
      </c>
      <c r="G73" s="61" t="s">
        <v>61</v>
      </c>
    </row>
    <row r="74" spans="2:7" x14ac:dyDescent="0.25">
      <c r="B74" s="25">
        <v>26078</v>
      </c>
      <c r="C74" s="26" t="s">
        <v>26</v>
      </c>
      <c r="D74" s="55">
        <v>44664</v>
      </c>
      <c r="E74" s="62">
        <v>44665</v>
      </c>
      <c r="F74" s="25">
        <v>26078</v>
      </c>
      <c r="G74" s="61" t="s">
        <v>61</v>
      </c>
    </row>
    <row r="75" spans="2:7" x14ac:dyDescent="0.25">
      <c r="B75" s="25">
        <v>26090</v>
      </c>
      <c r="C75" s="26" t="s">
        <v>26</v>
      </c>
      <c r="D75" s="55">
        <v>44665</v>
      </c>
      <c r="E75" s="62">
        <v>44676</v>
      </c>
      <c r="F75" s="25">
        <v>26090</v>
      </c>
      <c r="G75" s="60" t="s">
        <v>41</v>
      </c>
    </row>
    <row r="76" spans="2:7" x14ac:dyDescent="0.25">
      <c r="B76" s="25">
        <v>26143</v>
      </c>
      <c r="C76" s="26" t="s">
        <v>31</v>
      </c>
      <c r="D76" s="55">
        <v>44670</v>
      </c>
      <c r="E76" s="62">
        <v>44673</v>
      </c>
      <c r="F76" s="25">
        <v>26143</v>
      </c>
      <c r="G76" s="61" t="s">
        <v>61</v>
      </c>
    </row>
    <row r="77" spans="2:7" x14ac:dyDescent="0.25">
      <c r="B77" s="25">
        <v>26166</v>
      </c>
      <c r="C77" s="26" t="s">
        <v>26</v>
      </c>
      <c r="D77" s="55">
        <v>44671</v>
      </c>
      <c r="E77" s="62">
        <v>44673</v>
      </c>
      <c r="F77" s="25">
        <v>26166</v>
      </c>
      <c r="G77" s="61" t="s">
        <v>61</v>
      </c>
    </row>
    <row r="78" spans="2:7" x14ac:dyDescent="0.25">
      <c r="B78" s="25">
        <v>26168</v>
      </c>
      <c r="C78" s="26" t="s">
        <v>26</v>
      </c>
      <c r="D78" s="55">
        <v>44671</v>
      </c>
      <c r="E78" s="62">
        <v>44673</v>
      </c>
      <c r="F78" s="25">
        <v>26168</v>
      </c>
      <c r="G78" s="61" t="s">
        <v>61</v>
      </c>
    </row>
    <row r="79" spans="2:7" x14ac:dyDescent="0.25">
      <c r="B79" s="25">
        <v>26173</v>
      </c>
      <c r="C79" s="26" t="s">
        <v>81</v>
      </c>
      <c r="D79" s="55">
        <v>44671</v>
      </c>
      <c r="E79" s="62">
        <v>44676</v>
      </c>
      <c r="F79" s="25">
        <v>26173</v>
      </c>
      <c r="G79" s="61" t="s">
        <v>61</v>
      </c>
    </row>
    <row r="80" spans="2:7" x14ac:dyDescent="0.25">
      <c r="B80" s="25">
        <v>26188</v>
      </c>
      <c r="C80" s="26" t="s">
        <v>26</v>
      </c>
      <c r="D80" s="55">
        <v>44672</v>
      </c>
      <c r="E80" s="62">
        <v>44673</v>
      </c>
      <c r="F80" s="25">
        <v>26188</v>
      </c>
      <c r="G80" s="61" t="s">
        <v>61</v>
      </c>
    </row>
    <row r="81" spans="2:7" x14ac:dyDescent="0.25">
      <c r="B81" s="25">
        <v>26204</v>
      </c>
      <c r="C81" s="26" t="s">
        <v>30</v>
      </c>
      <c r="D81" s="55">
        <v>44673</v>
      </c>
      <c r="E81" s="62">
        <v>44678</v>
      </c>
      <c r="F81" s="25">
        <v>26204</v>
      </c>
      <c r="G81" s="61" t="s">
        <v>61</v>
      </c>
    </row>
    <row r="82" spans="2:7" x14ac:dyDescent="0.25">
      <c r="B82" s="25">
        <v>26214</v>
      </c>
      <c r="C82" s="26" t="s">
        <v>26</v>
      </c>
      <c r="D82" s="55">
        <v>44675</v>
      </c>
      <c r="E82" s="62">
        <v>44677</v>
      </c>
      <c r="F82" s="25">
        <v>26214</v>
      </c>
      <c r="G82" s="61" t="s">
        <v>61</v>
      </c>
    </row>
    <row r="83" spans="2:7" x14ac:dyDescent="0.25">
      <c r="B83" s="25">
        <v>26224</v>
      </c>
      <c r="C83" s="26" t="s">
        <v>25</v>
      </c>
      <c r="D83" s="55">
        <v>44676</v>
      </c>
      <c r="E83" s="62">
        <v>44678</v>
      </c>
      <c r="F83" s="25">
        <v>26224</v>
      </c>
      <c r="G83" s="61" t="s">
        <v>61</v>
      </c>
    </row>
    <row r="84" spans="2:7" x14ac:dyDescent="0.25">
      <c r="B84" s="25">
        <v>26225</v>
      </c>
      <c r="C84" s="26" t="s">
        <v>25</v>
      </c>
      <c r="D84" s="55">
        <v>44678</v>
      </c>
      <c r="E84" s="62">
        <v>44679</v>
      </c>
      <c r="F84" s="25">
        <v>26225</v>
      </c>
      <c r="G84" s="61" t="s">
        <v>61</v>
      </c>
    </row>
    <row r="85" spans="2:7" x14ac:dyDescent="0.25">
      <c r="B85" s="25">
        <v>26251</v>
      </c>
      <c r="C85" s="26" t="s">
        <v>26</v>
      </c>
      <c r="D85" s="55">
        <v>44677</v>
      </c>
      <c r="E85" s="62">
        <v>44680</v>
      </c>
      <c r="F85" s="25">
        <v>26251</v>
      </c>
      <c r="G85" s="60" t="s">
        <v>41</v>
      </c>
    </row>
    <row r="86" spans="2:7" x14ac:dyDescent="0.25">
      <c r="B86" s="25">
        <v>26264</v>
      </c>
      <c r="C86" s="26" t="s">
        <v>26</v>
      </c>
      <c r="D86" s="55">
        <v>44678</v>
      </c>
      <c r="E86" s="62">
        <v>44680</v>
      </c>
      <c r="F86" s="25">
        <v>26264</v>
      </c>
      <c r="G86" s="61" t="s">
        <v>61</v>
      </c>
    </row>
    <row r="87" spans="2:7" x14ac:dyDescent="0.25">
      <c r="B87" s="25">
        <v>26273</v>
      </c>
      <c r="C87" s="26" t="s">
        <v>26</v>
      </c>
      <c r="D87" s="55">
        <v>44678</v>
      </c>
      <c r="E87" s="62">
        <v>44680</v>
      </c>
      <c r="F87" s="25">
        <v>26273</v>
      </c>
      <c r="G87" s="61" t="s">
        <v>61</v>
      </c>
    </row>
    <row r="88" spans="2:7" x14ac:dyDescent="0.25">
      <c r="B88" s="25">
        <v>26278</v>
      </c>
      <c r="C88" s="26" t="s">
        <v>26</v>
      </c>
      <c r="D88" s="55">
        <v>44678</v>
      </c>
      <c r="E88" s="62">
        <v>44680</v>
      </c>
      <c r="F88" s="25">
        <v>26278</v>
      </c>
      <c r="G88" s="61" t="s">
        <v>61</v>
      </c>
    </row>
    <row r="89" spans="2:7" x14ac:dyDescent="0.25">
      <c r="B89" s="25">
        <v>26298</v>
      </c>
      <c r="C89" s="26" t="s">
        <v>26</v>
      </c>
      <c r="D89" s="55">
        <v>44679</v>
      </c>
      <c r="E89" s="62">
        <v>44680</v>
      </c>
      <c r="F89" s="25">
        <v>26298</v>
      </c>
      <c r="G89" s="61" t="s">
        <v>61</v>
      </c>
    </row>
    <row r="90" spans="2:7" x14ac:dyDescent="0.25">
      <c r="B90" s="25">
        <v>26313</v>
      </c>
      <c r="C90" s="26" t="s">
        <v>26</v>
      </c>
      <c r="D90" s="55">
        <v>44679</v>
      </c>
      <c r="E90" s="62">
        <v>44680</v>
      </c>
      <c r="F90" s="25">
        <v>26313</v>
      </c>
      <c r="G90" s="61" t="s">
        <v>61</v>
      </c>
    </row>
  </sheetData>
  <autoFilter ref="B4:G90" xr:uid="{323AC1A5-6BAE-4350-B2FE-378D58E34A7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8787B-6C7D-424B-A939-2A62A8E973EF}">
  <dimension ref="A1:D35"/>
  <sheetViews>
    <sheetView workbookViewId="0">
      <selection activeCell="C33" sqref="C33"/>
    </sheetView>
  </sheetViews>
  <sheetFormatPr baseColWidth="10" defaultRowHeight="12.75" x14ac:dyDescent="0.2"/>
  <cols>
    <col min="1" max="1" width="5.5703125" style="27" customWidth="1"/>
    <col min="2" max="2" width="16.85546875" style="27" customWidth="1"/>
    <col min="3" max="3" width="24" style="27" bestFit="1" customWidth="1"/>
    <col min="4" max="4" width="63.42578125" style="27" bestFit="1" customWidth="1"/>
    <col min="5" max="5" width="11.42578125" style="27"/>
    <col min="6" max="6" width="24" style="27" bestFit="1" customWidth="1"/>
    <col min="7" max="16384" width="11.42578125" style="27"/>
  </cols>
  <sheetData>
    <row r="1" spans="1:4" x14ac:dyDescent="0.2">
      <c r="B1" s="27" t="s">
        <v>43</v>
      </c>
    </row>
    <row r="3" spans="1:4" s="36" customFormat="1" x14ac:dyDescent="0.2">
      <c r="A3" s="35" t="s">
        <v>97</v>
      </c>
      <c r="B3" s="35"/>
      <c r="C3" s="35"/>
      <c r="D3" s="35"/>
    </row>
    <row r="5" spans="1:4" x14ac:dyDescent="0.2">
      <c r="C5" s="29" t="s">
        <v>46</v>
      </c>
      <c r="D5" s="29" t="s">
        <v>66</v>
      </c>
    </row>
    <row r="6" spans="1:4" x14ac:dyDescent="0.2">
      <c r="B6" s="28" t="s">
        <v>44</v>
      </c>
      <c r="C6" s="28" t="s">
        <v>23</v>
      </c>
      <c r="D6" s="31" t="s">
        <v>67</v>
      </c>
    </row>
    <row r="7" spans="1:4" x14ac:dyDescent="0.2">
      <c r="B7" s="28" t="s">
        <v>45</v>
      </c>
      <c r="C7" s="28" t="s">
        <v>36</v>
      </c>
      <c r="D7" s="28" t="s">
        <v>68</v>
      </c>
    </row>
    <row r="8" spans="1:4" x14ac:dyDescent="0.2">
      <c r="B8" s="71" t="s">
        <v>57</v>
      </c>
      <c r="C8" s="31" t="s">
        <v>27</v>
      </c>
      <c r="D8" s="70" t="s">
        <v>52</v>
      </c>
    </row>
    <row r="9" spans="1:4" x14ac:dyDescent="0.2">
      <c r="B9" s="71"/>
      <c r="C9" s="31" t="s">
        <v>76</v>
      </c>
      <c r="D9" s="70"/>
    </row>
    <row r="10" spans="1:4" x14ac:dyDescent="0.2">
      <c r="B10" s="71"/>
      <c r="C10" s="31" t="s">
        <v>78</v>
      </c>
      <c r="D10" s="70"/>
    </row>
    <row r="11" spans="1:4" x14ac:dyDescent="0.2">
      <c r="B11" s="71"/>
      <c r="C11" s="31" t="s">
        <v>79</v>
      </c>
      <c r="D11" s="70"/>
    </row>
    <row r="12" spans="1:4" x14ac:dyDescent="0.2">
      <c r="B12" s="71"/>
      <c r="C12" s="31" t="s">
        <v>80</v>
      </c>
      <c r="D12" s="70"/>
    </row>
    <row r="13" spans="1:4" x14ac:dyDescent="0.2">
      <c r="B13" s="71"/>
      <c r="C13" s="31" t="s">
        <v>34</v>
      </c>
      <c r="D13" s="70"/>
    </row>
    <row r="14" spans="1:4" x14ac:dyDescent="0.2">
      <c r="B14" s="71"/>
      <c r="C14" s="31" t="s">
        <v>25</v>
      </c>
      <c r="D14" s="70"/>
    </row>
    <row r="15" spans="1:4" x14ac:dyDescent="0.2">
      <c r="B15" s="71"/>
      <c r="C15" s="31" t="s">
        <v>24</v>
      </c>
      <c r="D15" s="70"/>
    </row>
    <row r="16" spans="1:4" x14ac:dyDescent="0.2">
      <c r="B16" s="71"/>
      <c r="C16" s="31" t="s">
        <v>28</v>
      </c>
      <c r="D16" s="70"/>
    </row>
    <row r="17" spans="2:4" x14ac:dyDescent="0.2">
      <c r="B17" s="71"/>
      <c r="C17" s="31" t="s">
        <v>32</v>
      </c>
      <c r="D17" s="70"/>
    </row>
    <row r="18" spans="2:4" x14ac:dyDescent="0.2">
      <c r="B18" s="71"/>
      <c r="C18" s="31" t="s">
        <v>29</v>
      </c>
      <c r="D18" s="70"/>
    </row>
    <row r="19" spans="2:4" x14ac:dyDescent="0.2">
      <c r="B19" s="71"/>
      <c r="C19" s="31" t="s">
        <v>26</v>
      </c>
      <c r="D19" s="70"/>
    </row>
    <row r="20" spans="2:4" x14ac:dyDescent="0.2">
      <c r="B20" s="71"/>
      <c r="C20" s="31" t="s">
        <v>30</v>
      </c>
      <c r="D20" s="70"/>
    </row>
    <row r="21" spans="2:4" x14ac:dyDescent="0.2">
      <c r="B21" s="71"/>
      <c r="C21" s="31" t="s">
        <v>58</v>
      </c>
      <c r="D21" s="70"/>
    </row>
    <row r="22" spans="2:4" x14ac:dyDescent="0.2">
      <c r="B22" s="71"/>
      <c r="C22" s="36" t="s">
        <v>63</v>
      </c>
      <c r="D22" s="70"/>
    </row>
    <row r="23" spans="2:4" x14ac:dyDescent="0.2">
      <c r="B23" s="71"/>
      <c r="C23" s="31" t="s">
        <v>31</v>
      </c>
      <c r="D23" s="70" t="s">
        <v>53</v>
      </c>
    </row>
    <row r="24" spans="2:4" x14ac:dyDescent="0.2">
      <c r="B24" s="71"/>
      <c r="C24" s="31" t="s">
        <v>64</v>
      </c>
      <c r="D24" s="70"/>
    </row>
    <row r="25" spans="2:4" x14ac:dyDescent="0.2">
      <c r="B25" s="71"/>
      <c r="C25" s="31" t="s">
        <v>33</v>
      </c>
      <c r="D25" s="70"/>
    </row>
    <row r="26" spans="2:4" x14ac:dyDescent="0.2">
      <c r="B26" s="71"/>
      <c r="C26" s="31" t="s">
        <v>59</v>
      </c>
      <c r="D26" s="72" t="s">
        <v>54</v>
      </c>
    </row>
    <row r="27" spans="2:4" x14ac:dyDescent="0.2">
      <c r="B27" s="71"/>
      <c r="C27" s="31" t="s">
        <v>35</v>
      </c>
      <c r="D27" s="73"/>
    </row>
    <row r="28" spans="2:4" x14ac:dyDescent="0.2">
      <c r="B28" s="28" t="s">
        <v>47</v>
      </c>
      <c r="C28" s="28" t="s">
        <v>37</v>
      </c>
      <c r="D28" s="28" t="s">
        <v>74</v>
      </c>
    </row>
    <row r="29" spans="2:4" x14ac:dyDescent="0.2">
      <c r="B29" s="28" t="s">
        <v>48</v>
      </c>
      <c r="C29" s="28" t="s">
        <v>38</v>
      </c>
      <c r="D29" s="28" t="s">
        <v>1</v>
      </c>
    </row>
    <row r="30" spans="2:4" x14ac:dyDescent="0.2">
      <c r="B30" s="28" t="s">
        <v>49</v>
      </c>
      <c r="C30" s="28" t="s">
        <v>23</v>
      </c>
      <c r="D30" s="28" t="s">
        <v>69</v>
      </c>
    </row>
    <row r="31" spans="2:4" x14ac:dyDescent="0.2">
      <c r="B31" s="28" t="s">
        <v>50</v>
      </c>
      <c r="C31" s="28" t="s">
        <v>51</v>
      </c>
      <c r="D31" s="28" t="s">
        <v>2</v>
      </c>
    </row>
    <row r="32" spans="2:4" x14ac:dyDescent="0.2">
      <c r="B32" s="74" t="s">
        <v>62</v>
      </c>
      <c r="C32" s="28" t="s">
        <v>41</v>
      </c>
      <c r="D32" s="28" t="s">
        <v>55</v>
      </c>
    </row>
    <row r="33" spans="2:4" x14ac:dyDescent="0.2">
      <c r="B33" s="74"/>
      <c r="C33" s="31" t="s">
        <v>40</v>
      </c>
      <c r="D33" s="31" t="s">
        <v>56</v>
      </c>
    </row>
    <row r="34" spans="2:4" x14ac:dyDescent="0.2">
      <c r="B34" s="74"/>
      <c r="C34" s="31" t="s">
        <v>82</v>
      </c>
      <c r="D34" s="65" t="s">
        <v>82</v>
      </c>
    </row>
    <row r="35" spans="2:4" x14ac:dyDescent="0.2">
      <c r="B35" s="74"/>
      <c r="C35" s="28" t="s">
        <v>61</v>
      </c>
      <c r="D35" s="65" t="s">
        <v>61</v>
      </c>
    </row>
  </sheetData>
  <mergeCells count="5">
    <mergeCell ref="D8:D22"/>
    <mergeCell ref="D23:D25"/>
    <mergeCell ref="B8:B27"/>
    <mergeCell ref="D26:D27"/>
    <mergeCell ref="B32:B3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B3B65-0A2E-4752-BBB0-A4E3F2B345A8}">
  <dimension ref="A1:A10"/>
  <sheetViews>
    <sheetView workbookViewId="0">
      <selection activeCell="A10" sqref="A10"/>
    </sheetView>
  </sheetViews>
  <sheetFormatPr baseColWidth="10" defaultRowHeight="15" x14ac:dyDescent="0.25"/>
  <cols>
    <col min="1" max="1" width="109.42578125" customWidth="1"/>
  </cols>
  <sheetData>
    <row r="1" spans="1:1" x14ac:dyDescent="0.25">
      <c r="A1" s="30" t="s">
        <v>70</v>
      </c>
    </row>
    <row r="3" spans="1:1" ht="52.5" customHeight="1" x14ac:dyDescent="0.25">
      <c r="A3" s="52" t="s">
        <v>95</v>
      </c>
    </row>
    <row r="4" spans="1:1" x14ac:dyDescent="0.25">
      <c r="A4" s="48"/>
    </row>
    <row r="5" spans="1:1" ht="30" x14ac:dyDescent="0.25">
      <c r="A5" s="51" t="s">
        <v>96</v>
      </c>
    </row>
    <row r="6" spans="1:1" ht="30" x14ac:dyDescent="0.25">
      <c r="A6" s="50" t="s">
        <v>71</v>
      </c>
    </row>
    <row r="7" spans="1:1" ht="30" x14ac:dyDescent="0.25">
      <c r="A7" s="49" t="s">
        <v>72</v>
      </c>
    </row>
    <row r="10" spans="1:1" ht="104.25" customHeight="1" x14ac:dyDescent="0.25">
      <c r="A10" s="53" t="s">
        <v>73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41357-32D1-4486-BD35-47D53AB4AF99}">
  <dimension ref="B1:J18"/>
  <sheetViews>
    <sheetView workbookViewId="0">
      <selection activeCell="J9" sqref="J9"/>
    </sheetView>
  </sheetViews>
  <sheetFormatPr baseColWidth="10" defaultRowHeight="15" x14ac:dyDescent="0.25"/>
  <cols>
    <col min="1" max="1" width="5.140625" style="1" customWidth="1"/>
    <col min="2" max="2" width="17" style="1" customWidth="1"/>
    <col min="3" max="4" width="14.85546875" style="1" customWidth="1"/>
    <col min="5" max="5" width="17.5703125" style="1" customWidth="1"/>
    <col min="6" max="6" width="11.42578125" style="1"/>
    <col min="7" max="7" width="15.85546875" style="1" bestFit="1" customWidth="1"/>
    <col min="8" max="8" width="13.140625" style="1" customWidth="1"/>
    <col min="9" max="9" width="13.85546875" style="1" customWidth="1"/>
    <col min="10" max="10" width="17.140625" style="1" customWidth="1"/>
    <col min="11" max="16384" width="11.42578125" style="1"/>
  </cols>
  <sheetData>
    <row r="1" spans="2:10" x14ac:dyDescent="0.25">
      <c r="B1" s="2" t="s">
        <v>0</v>
      </c>
    </row>
    <row r="2" spans="2:10" x14ac:dyDescent="0.25">
      <c r="B2" s="2" t="s">
        <v>98</v>
      </c>
    </row>
    <row r="4" spans="2:10" ht="45" x14ac:dyDescent="0.25">
      <c r="B4" s="14" t="s">
        <v>16</v>
      </c>
      <c r="C4" s="14" t="s">
        <v>17</v>
      </c>
      <c r="D4" s="14" t="s">
        <v>18</v>
      </c>
      <c r="E4" s="39" t="s">
        <v>19</v>
      </c>
      <c r="G4" s="14" t="s">
        <v>20</v>
      </c>
      <c r="H4" s="14" t="s">
        <v>21</v>
      </c>
      <c r="I4" s="14" t="s">
        <v>18</v>
      </c>
      <c r="J4" s="14" t="s">
        <v>19</v>
      </c>
    </row>
    <row r="5" spans="2:10" x14ac:dyDescent="0.25">
      <c r="B5" s="64" t="s">
        <v>65</v>
      </c>
      <c r="C5" s="63">
        <v>61</v>
      </c>
      <c r="D5" s="63">
        <v>49</v>
      </c>
      <c r="E5" s="43">
        <f>+IF(C5=0,"-",D5/C5)</f>
        <v>0.80327868852459017</v>
      </c>
      <c r="G5" s="64" t="s">
        <v>65</v>
      </c>
      <c r="H5" s="15">
        <f>+SUM(C5:C$5)</f>
        <v>61</v>
      </c>
      <c r="I5" s="15">
        <f>+SUM(D5:D$5)</f>
        <v>49</v>
      </c>
      <c r="J5" s="43">
        <f>+IF(H5=0,"-",I5/H5)</f>
        <v>0.80327868852459017</v>
      </c>
    </row>
    <row r="6" spans="2:10" x14ac:dyDescent="0.25">
      <c r="B6" s="32" t="s">
        <v>83</v>
      </c>
      <c r="C6" s="16">
        <v>9</v>
      </c>
      <c r="D6" s="37">
        <v>21</v>
      </c>
      <c r="E6" s="43">
        <f>+IF(C6=0,"-",D6/C6)</f>
        <v>2.3333333333333335</v>
      </c>
      <c r="G6" s="32" t="s">
        <v>83</v>
      </c>
      <c r="H6" s="15">
        <f>+SUM(C$5:C6)</f>
        <v>70</v>
      </c>
      <c r="I6" s="15">
        <f>+SUM(D$5:D6)</f>
        <v>70</v>
      </c>
      <c r="J6" s="43">
        <f>+IF(H6=0,"-",I6/H6)</f>
        <v>1</v>
      </c>
    </row>
    <row r="7" spans="2:10" x14ac:dyDescent="0.25">
      <c r="B7" s="33" t="s">
        <v>84</v>
      </c>
      <c r="C7" s="18">
        <v>7</v>
      </c>
      <c r="D7" s="38">
        <v>7</v>
      </c>
      <c r="E7" s="45">
        <f t="shared" ref="E7:E13" si="0">+IF(C7=0,"-",D7/C7)</f>
        <v>1</v>
      </c>
      <c r="G7" s="33" t="s">
        <v>84</v>
      </c>
      <c r="H7" s="17">
        <f>+SUM(C$5:C7)</f>
        <v>77</v>
      </c>
      <c r="I7" s="17">
        <f>+SUM(D$5:D7)</f>
        <v>77</v>
      </c>
      <c r="J7" s="44">
        <f t="shared" ref="J7:J9" si="1">+IF(H7=0,"-",I7/H7)</f>
        <v>1</v>
      </c>
    </row>
    <row r="8" spans="2:10" x14ac:dyDescent="0.25">
      <c r="B8" s="33" t="s">
        <v>85</v>
      </c>
      <c r="C8" s="18">
        <v>24</v>
      </c>
      <c r="D8" s="38">
        <v>23</v>
      </c>
      <c r="E8" s="45">
        <f t="shared" si="0"/>
        <v>0.95833333333333337</v>
      </c>
      <c r="G8" s="33" t="s">
        <v>85</v>
      </c>
      <c r="H8" s="17">
        <f>+SUM(C$5:C8)</f>
        <v>101</v>
      </c>
      <c r="I8" s="17">
        <f>+SUM(D$5:D8)</f>
        <v>100</v>
      </c>
      <c r="J8" s="44">
        <f t="shared" si="1"/>
        <v>0.99009900990099009</v>
      </c>
    </row>
    <row r="9" spans="2:10" x14ac:dyDescent="0.25">
      <c r="B9" s="33" t="s">
        <v>86</v>
      </c>
      <c r="C9" s="18">
        <v>34</v>
      </c>
      <c r="D9" s="38">
        <v>35</v>
      </c>
      <c r="E9" s="45">
        <f t="shared" si="0"/>
        <v>1.0294117647058822</v>
      </c>
      <c r="G9" s="33" t="s">
        <v>86</v>
      </c>
      <c r="H9" s="17">
        <f>+SUM(C$5:C9)</f>
        <v>135</v>
      </c>
      <c r="I9" s="17">
        <f>+SUM(D$5:D9)</f>
        <v>135</v>
      </c>
      <c r="J9" s="44">
        <f t="shared" si="1"/>
        <v>1</v>
      </c>
    </row>
    <row r="10" spans="2:10" x14ac:dyDescent="0.25">
      <c r="B10" s="33" t="s">
        <v>87</v>
      </c>
      <c r="C10" s="18">
        <v>0</v>
      </c>
      <c r="D10" s="38">
        <v>0</v>
      </c>
      <c r="E10" s="45" t="str">
        <f t="shared" si="0"/>
        <v>-</v>
      </c>
      <c r="G10" s="33" t="s">
        <v>87</v>
      </c>
      <c r="H10" s="17"/>
      <c r="I10" s="17"/>
      <c r="J10" s="44"/>
    </row>
    <row r="11" spans="2:10" x14ac:dyDescent="0.25">
      <c r="B11" s="33" t="s">
        <v>88</v>
      </c>
      <c r="C11" s="18">
        <v>0</v>
      </c>
      <c r="D11" s="38">
        <v>0</v>
      </c>
      <c r="E11" s="45" t="str">
        <f t="shared" si="0"/>
        <v>-</v>
      </c>
      <c r="G11" s="33" t="s">
        <v>88</v>
      </c>
      <c r="H11" s="17"/>
      <c r="I11" s="17"/>
      <c r="J11" s="44"/>
    </row>
    <row r="12" spans="2:10" x14ac:dyDescent="0.25">
      <c r="B12" s="33" t="s">
        <v>89</v>
      </c>
      <c r="C12" s="18">
        <v>0</v>
      </c>
      <c r="D12" s="38">
        <v>0</v>
      </c>
      <c r="E12" s="45" t="str">
        <f t="shared" si="0"/>
        <v>-</v>
      </c>
      <c r="G12" s="33" t="s">
        <v>89</v>
      </c>
      <c r="H12" s="17"/>
      <c r="I12" s="17"/>
      <c r="J12" s="44"/>
    </row>
    <row r="13" spans="2:10" x14ac:dyDescent="0.25">
      <c r="B13" s="33" t="s">
        <v>90</v>
      </c>
      <c r="C13" s="24">
        <v>0</v>
      </c>
      <c r="D13" s="38">
        <v>0</v>
      </c>
      <c r="E13" s="41" t="str">
        <f t="shared" si="0"/>
        <v>-</v>
      </c>
      <c r="G13" s="33" t="s">
        <v>90</v>
      </c>
      <c r="H13" s="17"/>
      <c r="I13" s="17"/>
      <c r="J13" s="44"/>
    </row>
    <row r="14" spans="2:10" x14ac:dyDescent="0.25">
      <c r="B14" s="33" t="s">
        <v>91</v>
      </c>
      <c r="C14" s="18">
        <v>0</v>
      </c>
      <c r="D14" s="38">
        <v>0</v>
      </c>
      <c r="E14" s="19" t="str">
        <f t="shared" ref="E14:E18" si="2">+IF(C14=0,"-",D14/C14)</f>
        <v>-</v>
      </c>
      <c r="G14" s="33" t="s">
        <v>91</v>
      </c>
      <c r="H14" s="17"/>
      <c r="I14" s="17"/>
      <c r="J14" s="44"/>
    </row>
    <row r="15" spans="2:10" x14ac:dyDescent="0.25">
      <c r="B15" s="33" t="s">
        <v>92</v>
      </c>
      <c r="C15" s="18">
        <v>0</v>
      </c>
      <c r="D15" s="38">
        <v>0</v>
      </c>
      <c r="E15" s="19" t="str">
        <f t="shared" si="2"/>
        <v>-</v>
      </c>
      <c r="G15" s="33" t="s">
        <v>92</v>
      </c>
      <c r="H15" s="17"/>
      <c r="I15" s="17"/>
      <c r="J15" s="44"/>
    </row>
    <row r="16" spans="2:10" x14ac:dyDescent="0.25">
      <c r="B16" s="33" t="s">
        <v>93</v>
      </c>
      <c r="C16" s="18">
        <v>0</v>
      </c>
      <c r="D16" s="38">
        <v>0</v>
      </c>
      <c r="E16" s="19" t="str">
        <f t="shared" si="2"/>
        <v>-</v>
      </c>
      <c r="G16" s="33" t="s">
        <v>93</v>
      </c>
      <c r="H16" s="17"/>
      <c r="I16" s="17"/>
      <c r="J16" s="44"/>
    </row>
    <row r="17" spans="2:10" x14ac:dyDescent="0.25">
      <c r="B17" s="34" t="s">
        <v>94</v>
      </c>
      <c r="C17" s="21">
        <v>0</v>
      </c>
      <c r="D17" s="40">
        <v>0</v>
      </c>
      <c r="E17" s="22" t="str">
        <f t="shared" si="2"/>
        <v>-</v>
      </c>
      <c r="G17" s="34" t="s">
        <v>94</v>
      </c>
      <c r="H17" s="20"/>
      <c r="I17" s="20"/>
      <c r="J17" s="56"/>
    </row>
    <row r="18" spans="2:10" x14ac:dyDescent="0.25">
      <c r="B18" s="23" t="s">
        <v>22</v>
      </c>
      <c r="C18" s="23">
        <f>SUM(C5:C17)</f>
        <v>135</v>
      </c>
      <c r="D18" s="23">
        <f>SUM(D5:D17)</f>
        <v>135</v>
      </c>
      <c r="E18" s="42">
        <f t="shared" si="2"/>
        <v>1</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Cálculo indicador</vt:lpstr>
      <vt:lpstr>BD Reclamos 2022</vt:lpstr>
      <vt:lpstr>Tabla de Homologación</vt:lpstr>
      <vt:lpstr>Notas Aclaratorias</vt:lpstr>
      <vt:lpstr>Cuadro resumen por mes</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Constantino Arevalo</dc:creator>
  <cp:lastModifiedBy>RO</cp:lastModifiedBy>
  <cp:lastPrinted>2022-01-04T18:57:21Z</cp:lastPrinted>
  <dcterms:created xsi:type="dcterms:W3CDTF">2020-08-26T15:02:16Z</dcterms:created>
  <dcterms:modified xsi:type="dcterms:W3CDTF">2022-05-06T13:41:49Z</dcterms:modified>
</cp:coreProperties>
</file>