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rfritzm\Desktop\PMG MEI SAIP INFORME ANALISIS DE RECLAMOS\PMG INFORME AÑO 2022                    RECLAMOS\"/>
    </mc:Choice>
  </mc:AlternateContent>
  <xr:revisionPtr revIDLastSave="0" documentId="13_ncr:1_{44D13F44-6E9C-4258-8A36-E0A6E98DA63D}" xr6:coauthVersionLast="47" xr6:coauthVersionMax="47" xr10:uidLastSave="{00000000-0000-0000-0000-000000000000}"/>
  <bookViews>
    <workbookView xWindow="-120" yWindow="-120" windowWidth="20730" windowHeight="11160" xr2:uid="{90137B84-57EB-41A1-A11C-FCAE0CA37C08}"/>
  </bookViews>
  <sheets>
    <sheet name="base de datos" sheetId="1" r:id="rId1"/>
    <sheet name="tabla de homologacion" sheetId="2" r:id="rId2"/>
    <sheet name="tabla consolidad de resultados" sheetId="3" r:id="rId3"/>
    <sheet name="observaciones" sheetId="4" r:id="rId4"/>
  </sheets>
  <definedNames>
    <definedName name="_xlnm.Print_Area" localSheetId="0">'base de datos'!$B$15:$H$40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7" i="1" l="1"/>
  <c r="I9" i="1" s="1"/>
  <c r="E48" i="1"/>
  <c r="B17" i="1"/>
  <c r="B18" i="1" s="1"/>
  <c r="B19" i="1" s="1"/>
  <c r="B20" i="1" s="1"/>
  <c r="B21" i="1" s="1"/>
  <c r="B22" i="1" s="1"/>
  <c r="B23" i="1" s="1"/>
  <c r="B24" i="1" s="1"/>
  <c r="B25" i="1" s="1"/>
  <c r="B26" i="1" s="1"/>
  <c r="B27" i="1" s="1"/>
  <c r="B28" i="1" s="1"/>
  <c r="B29" i="1" s="1"/>
  <c r="B30" i="1" s="1"/>
  <c r="B31" i="1" s="1"/>
  <c r="B32" i="1" s="1"/>
  <c r="B33" i="1" s="1"/>
  <c r="B34" i="1" s="1"/>
  <c r="B35" i="1" s="1"/>
  <c r="B36" i="1" s="1"/>
  <c r="B37" i="1" s="1"/>
  <c r="F17" i="3"/>
  <c r="F16" i="3"/>
  <c r="F15" i="3"/>
  <c r="F14" i="3"/>
  <c r="F13" i="3"/>
  <c r="F12" i="3"/>
  <c r="F11" i="3"/>
  <c r="F10" i="3"/>
  <c r="F9" i="3"/>
  <c r="F8" i="3"/>
  <c r="F7" i="3"/>
  <c r="F6" i="3"/>
  <c r="F5" i="3"/>
</calcChain>
</file>

<file path=xl/sharedStrings.xml><?xml version="1.0" encoding="utf-8"?>
<sst xmlns="http://schemas.openxmlformats.org/spreadsheetml/2006/main" count="222" uniqueCount="112">
  <si>
    <t>INDICADOR RECLAMOS RESPONDIDOS
2022</t>
  </si>
  <si>
    <t>N°</t>
  </si>
  <si>
    <t>Número de Caso</t>
  </si>
  <si>
    <t>Título</t>
  </si>
  <si>
    <t xml:space="preserve">Fecha Real de Atención </t>
  </si>
  <si>
    <t xml:space="preserve">Fecha de Termino </t>
  </si>
  <si>
    <t>Estado</t>
  </si>
  <si>
    <t>Activo</t>
  </si>
  <si>
    <t>Resuelto</t>
  </si>
  <si>
    <t>CAS-6749683-X2G5L1</t>
  </si>
  <si>
    <t>CAS-6763942-M5F1N2</t>
  </si>
  <si>
    <t>CAS-6768036-B6V4J5</t>
  </si>
  <si>
    <t>CAS-6771246-S7Z3Q5</t>
  </si>
  <si>
    <t>CAS-6793335-S3R9W8</t>
  </si>
  <si>
    <t>CAS-6791623-F6S9B6</t>
  </si>
  <si>
    <t>CAS-6810938-J1P6W6</t>
  </si>
  <si>
    <t>CAS-6810942-G9G5M6</t>
  </si>
  <si>
    <t>CAS-6813116-W4W1L0</t>
  </si>
  <si>
    <t>CAS-6816766-W4Q6P5</t>
  </si>
  <si>
    <t>CAS-6822113-N3M6V5</t>
  </si>
  <si>
    <t>CAS-6822129-P6D3V9</t>
  </si>
  <si>
    <t>CAS-6841661-X3C1R3</t>
  </si>
  <si>
    <t>CAS-6841833-J0W8H3</t>
  </si>
  <si>
    <t>CAS-6850028-X5B5K9</t>
  </si>
  <si>
    <t>CAS-6855158-D9B6L2</t>
  </si>
  <si>
    <t>CAS-6858489-G2J2X5</t>
  </si>
  <si>
    <t>CAS-6862266-L9B7M3</t>
  </si>
  <si>
    <t>Calculo del Indicador:</t>
  </si>
  <si>
    <t>Número de reclamos respondidos en año t</t>
  </si>
  <si>
    <t>Total de reclamos recibidos al año t</t>
  </si>
  <si>
    <t xml:space="preserve">Porcentaje de reclamos respondidos respecto de los reclamos recibidos en año t </t>
  </si>
  <si>
    <r>
      <t xml:space="preserve">Detalle columnas Medio de Verificación exigidas por el Decreto </t>
    </r>
    <r>
      <rPr>
        <b/>
        <sz val="12"/>
        <color rgb="FFFF0000"/>
        <rFont val="Calibri Light"/>
        <family val="2"/>
        <scheme val="major"/>
      </rPr>
      <t>N°465/2021</t>
    </r>
  </si>
  <si>
    <t xml:space="preserve"> </t>
  </si>
  <si>
    <t>Nombre original</t>
  </si>
  <si>
    <r>
      <t>Homologación MV DS N</t>
    </r>
    <r>
      <rPr>
        <b/>
        <sz val="10"/>
        <color rgb="FFFF0000"/>
        <rFont val="Calibri Light"/>
        <family val="2"/>
        <scheme val="major"/>
      </rPr>
      <t>°465/2021</t>
    </r>
  </si>
  <si>
    <t>Columna C</t>
  </si>
  <si>
    <t>Código único de identificación (ID) del reclamo</t>
  </si>
  <si>
    <t>Columna D</t>
  </si>
  <si>
    <t>Actuaciones, atenciones y productos (bienes y/o servicio) que aplica</t>
  </si>
  <si>
    <t>Subcategorias Columna D</t>
  </si>
  <si>
    <t>2.6. Otras consultas y opiniones en materia habitacional</t>
  </si>
  <si>
    <t>Columna E</t>
  </si>
  <si>
    <t xml:space="preserve">Fecha real de atención </t>
  </si>
  <si>
    <t xml:space="preserve">Fecha de ingreso </t>
  </si>
  <si>
    <t>Columna F</t>
  </si>
  <si>
    <t xml:space="preserve">Fecha de término </t>
  </si>
  <si>
    <t>Fecha de respuesta</t>
  </si>
  <si>
    <t>Columna G</t>
  </si>
  <si>
    <t>N° de oficio o identificación del documento en que se contiene la respuesta</t>
  </si>
  <si>
    <t>Columna H</t>
  </si>
  <si>
    <t>Estado del reclamo</t>
  </si>
  <si>
    <t>Subcategorias Columna H</t>
  </si>
  <si>
    <t>Ingresado</t>
  </si>
  <si>
    <t xml:space="preserve">En análisis </t>
  </si>
  <si>
    <t>Respondido</t>
  </si>
  <si>
    <r>
      <t xml:space="preserve">Desistido  - </t>
    </r>
    <r>
      <rPr>
        <b/>
        <sz val="10"/>
        <color rgb="FFFF0000"/>
        <rFont val="Calibri Light"/>
        <family val="2"/>
        <scheme val="major"/>
      </rPr>
      <t>Celdas pintadas en Rojo hoja Base de Datos</t>
    </r>
  </si>
  <si>
    <t xml:space="preserve">Resuelto </t>
  </si>
  <si>
    <r>
      <t>Derivado -</t>
    </r>
    <r>
      <rPr>
        <b/>
        <sz val="10"/>
        <color theme="8" tint="-0.249977111117893"/>
        <rFont val="Calibri Light"/>
        <family val="2"/>
        <scheme val="major"/>
      </rPr>
      <t xml:space="preserve"> Celdas pintadas en Azul hoja Base de Datos</t>
    </r>
  </si>
  <si>
    <r>
      <rPr>
        <b/>
        <sz val="12"/>
        <rFont val="Calibri Light"/>
        <family val="2"/>
        <scheme val="major"/>
      </rPr>
      <t>Nota 1</t>
    </r>
    <r>
      <rPr>
        <sz val="12"/>
        <rFont val="Calibri Light"/>
        <family val="2"/>
        <scheme val="major"/>
      </rPr>
      <t xml:space="preserve">: en las columnas C y G se repite el nombre "Número de Caso", ya que en nuestro sistema CRM a través de ese numero se puede hacer la trazabilidad completa del reclamo. </t>
    </r>
  </si>
  <si>
    <t>Nota 2: Descripción como aplica una Respuesta Resolutiva en el Servicio</t>
  </si>
  <si>
    <r>
      <t xml:space="preserve">Es la Respuesta que debe resolver o buscar una solución a un problema que plantea el ciudadano/a, cuyo origen es por una insatisfacción de bienes y servicios que presta esta </t>
    </r>
    <r>
      <rPr>
        <sz val="12"/>
        <color rgb="FFFF0000"/>
        <rFont val="Calibri Light"/>
        <family val="2"/>
        <scheme val="major"/>
      </rPr>
      <t>xxxxxx</t>
    </r>
    <r>
      <rPr>
        <sz val="12"/>
        <rFont val="Calibri Light"/>
        <family val="2"/>
        <scheme val="major"/>
      </rPr>
      <t xml:space="preserve">
La respuesta puede ser positiva o negativa para el ciudadano/a, se debe especificar la gestión realizada y el resultado obtenido, con el objeto de poner término al conflicto. 
La</t>
    </r>
    <r>
      <rPr>
        <sz val="12"/>
        <color rgb="FFFF0000"/>
        <rFont val="Calibri Light"/>
        <family val="2"/>
        <scheme val="major"/>
      </rPr>
      <t xml:space="preserve"> xxxxxx</t>
    </r>
    <r>
      <rPr>
        <sz val="12"/>
        <rFont val="Calibri Light"/>
        <family val="2"/>
        <scheme val="major"/>
      </rPr>
      <t xml:space="preserve"> al momento de recibir un reclamo tiene como fin principal poder entregar una respuesta al ciudadano con decisiones acordes a lo solicitado.
Una vez recibido un reclamo este queda con el estado “Activo” en el sistema CRM y el analista da lectura de forma exhaustiva, permitiendo determinar en primer lugar si el reclamo ingresado es de competencia de esta Subsecretaria, para luego derivar al área relacionada y realizar todas las gestiones internas necesarias para recopilar toda la información y responder de manera completa y oportuna en los plazos establecidos por Ley 19.880, la cual entrega 20 días hábiles para la resolución de los casos. 
El Reclamo se mantiene en estado “Activo”, hasta que se entregue una “Respuesta Resolutiva” al usuario, con ello, se cierra el caso y se genera la marca en el sistema CRM como “Resuelto”, lo que corresponde a la categoría “Respondido” de acuerdo al </t>
    </r>
    <r>
      <rPr>
        <sz val="12"/>
        <color rgb="FFFF0000"/>
        <rFont val="Calibri Light"/>
        <family val="2"/>
        <scheme val="major"/>
      </rPr>
      <t>DS N°465/2021.</t>
    </r>
  </si>
  <si>
    <t>Nota 3: Descripción como aplica el análisis de los reclamos desistidos/duplicados/derivados en el Servicio</t>
  </si>
  <si>
    <r>
      <t xml:space="preserve">Al ingresar un reclamo a través de nuestras vías de atención (formulario de contacto), se asigna a un analista del equipo de gestión de solicitudes Ley 19.880.
El analista, da lectura al reclamo de forma exhaustiva, determinando si este es de competencia de la Institución, si amerita solicitar mayores antecedentes para la entrega de una respuesta resolutiva y se revisa  la bandeja de entrada de los formularios de contáctenos que llegan a la plataforma CRM, a fin de, verificar la existencia de duplicidad del reclamo.
Cuando el reclamo no es de competencia de la </t>
    </r>
    <r>
      <rPr>
        <sz val="12"/>
        <color rgb="FFFF0000"/>
        <rFont val="Calibri Light"/>
        <family val="2"/>
        <scheme val="major"/>
      </rPr>
      <t>xxxx</t>
    </r>
    <r>
      <rPr>
        <sz val="12"/>
        <rFont val="Calibri Light"/>
        <family val="2"/>
        <scheme val="major"/>
      </rPr>
      <t xml:space="preserve">, se deriva al órgano competente de acuerdo al ordenamiento jurídico a través de oficio y se notifica al ciudadano de dicha derivación, adjuntando el oficio que acredita el acto administrativo, para su respectivo seguimiento. Con este acto se da por finalizado el reclamo a través de una respuesta definitiva (Ley 19.880, Artículo 14. Principio de inexcusabilidad).
Cuando un reclamo no es claro o le faltan antecedentes para entregar una respuesta resolutiva, a través de una respuesta provisoria se solicita al ciudadano la completitud de los antecedentes o la aclaración reclamo. Además se notifica que esta subsanación se debe efectuar en el plazo de 5 días hábiles, contados desde la publicación  de la respuesta provisoria.
El caso se mantiene activo en el sistema CRM por 5 días hábiles a la espera de la respuesta por parte del ciudadano. Si la persona  remite los antecedentes  o aclara el reclamo, el analista gestionar y prepara la respuesta resolutiva y finaliza el reclamo con una respuesta definitiva. 
En la situación que el ciudadano no remita lo solicitado, se notifica (día 6 hábil) a través de una respuesta definitiva  que expiró el plazo de la rectificación y se finaliza el reclamo.
Finalmente, en el caso que el analista detecte que el reclamo se encuentra duplicado, se responde al ciudadano informando que se dará respuesta a su disconformidad a través del N° de Caso xxxx, y finalizan las duplicidades. </t>
    </r>
  </si>
  <si>
    <r>
      <rPr>
        <b/>
        <sz val="12"/>
        <rFont val="Calibri Light"/>
        <family val="2"/>
        <scheme val="major"/>
      </rPr>
      <t xml:space="preserve">Nota 4: </t>
    </r>
    <r>
      <rPr>
        <sz val="12"/>
        <rFont val="Calibri Light"/>
        <family val="2"/>
        <scheme val="major"/>
      </rPr>
      <t xml:space="preserve">Para poder identificar si la </t>
    </r>
    <r>
      <rPr>
        <sz val="12"/>
        <color rgb="FFFF0000"/>
        <rFont val="Calibri Light"/>
        <family val="2"/>
        <scheme val="major"/>
      </rPr>
      <t xml:space="preserve">xxxx </t>
    </r>
    <r>
      <rPr>
        <sz val="12"/>
        <rFont val="Calibri Light"/>
        <family val="2"/>
        <scheme val="major"/>
      </rPr>
      <t xml:space="preserve"> presentan reclamos Derivados o Desistidos, en la hoja Base de Datos se pintarán la celda de los reclamos según el siguiente criterio:
- Reclamos Derivado: </t>
    </r>
    <r>
      <rPr>
        <b/>
        <sz val="12"/>
        <color theme="8" tint="-0.249977111117893"/>
        <rFont val="Calibri Light"/>
        <family val="2"/>
        <scheme val="major"/>
      </rPr>
      <t>AZUL</t>
    </r>
    <r>
      <rPr>
        <sz val="12"/>
        <rFont val="Calibri Light"/>
        <family val="2"/>
        <scheme val="major"/>
      </rPr>
      <t xml:space="preserve">
- Reclamos Desistidos: </t>
    </r>
    <r>
      <rPr>
        <b/>
        <sz val="12"/>
        <color rgb="FFFF0000"/>
        <rFont val="Calibri Light"/>
        <family val="2"/>
        <scheme val="major"/>
      </rPr>
      <t>ROJO</t>
    </r>
  </si>
  <si>
    <r>
      <t xml:space="preserve">Nota 5: </t>
    </r>
    <r>
      <rPr>
        <sz val="12"/>
        <rFont val="Calibri Light"/>
        <family val="2"/>
        <scheme val="major"/>
      </rPr>
      <t xml:space="preserve">En el primer ejercicio metodológico metodológico del año 2022 no se presentan reclamos desistidos, derivados ni duplicados. </t>
    </r>
  </si>
  <si>
    <t>Mes</t>
  </si>
  <si>
    <t>Número de Reclamos al año t</t>
  </si>
  <si>
    <t>Número de respuestas en el año t</t>
  </si>
  <si>
    <t>% de Reclamos respondidos al año t (por mes)</t>
  </si>
  <si>
    <t>Año t-1, 2,3…n</t>
  </si>
  <si>
    <t>Enero</t>
  </si>
  <si>
    <t>Febrero</t>
  </si>
  <si>
    <t>Marzo</t>
  </si>
  <si>
    <t>Abril</t>
  </si>
  <si>
    <t>Mayo</t>
  </si>
  <si>
    <t>Junio</t>
  </si>
  <si>
    <t>Julio</t>
  </si>
  <si>
    <t>Agosto</t>
  </si>
  <si>
    <t>Septiembre</t>
  </si>
  <si>
    <t>Octubre</t>
  </si>
  <si>
    <t>Noviembre</t>
  </si>
  <si>
    <t>Diciembre</t>
  </si>
  <si>
    <t>Total</t>
  </si>
  <si>
    <t>CAS-6721655-B9J1H6</t>
  </si>
  <si>
    <t>CAS-6724412-W6F4Q1</t>
  </si>
  <si>
    <t>CAS-6746526-D0Q0H8</t>
  </si>
  <si>
    <t>CAS-6749532-H2D9Q9</t>
  </si>
  <si>
    <t>2.2.04. Subsidio de Arriendo de Vivienda (D.S. 52)</t>
  </si>
  <si>
    <t>5.1.3.2. Trato del funcionario/a (Atención Presencial)</t>
  </si>
  <si>
    <t>6.3.2. Incumplimiento de contrato (Empresas constructoras)</t>
  </si>
  <si>
    <t>2.2.3.5. Consulta general PPPF</t>
  </si>
  <si>
    <t>5.2.2.1. Fluidez del servicio (Atención virtual)</t>
  </si>
  <si>
    <t>2.2.3.2. PPPF II</t>
  </si>
  <si>
    <t>6.3.5. Otras consultas y opiniones sobre empresas constructoras</t>
  </si>
  <si>
    <t>2.2.1.1. Postulación Individual (D.S. 49)</t>
  </si>
  <si>
    <t>2.2.2.4. Consulta general Sistema Integrado de Subsidio Habitacional D.S. 01</t>
  </si>
  <si>
    <t>17. Otras consultas y opiniones</t>
  </si>
  <si>
    <t>productos</t>
  </si>
  <si>
    <t>Actuaciones</t>
  </si>
  <si>
    <t>atenciones</t>
  </si>
  <si>
    <r>
      <t>17. Otras consultas y opiniones</t>
    </r>
    <r>
      <rPr>
        <sz val="10"/>
        <color rgb="FFFF0000"/>
        <rFont val="Calibri"/>
        <family val="2"/>
        <scheme val="minor"/>
      </rPr>
      <t xml:space="preserve"> reclama por postulacion fallida</t>
    </r>
  </si>
  <si>
    <r>
      <t xml:space="preserve">17. Otras consultas y opiniones </t>
    </r>
    <r>
      <rPr>
        <sz val="10"/>
        <color rgb="FFFF0000"/>
        <rFont val="Calibri"/>
        <family val="2"/>
        <scheme val="minor"/>
      </rPr>
      <t>reclama contra empresa que no pe paga facturas</t>
    </r>
  </si>
  <si>
    <r>
      <t xml:space="preserve">17. Otras consultas y opiniones </t>
    </r>
    <r>
      <rPr>
        <sz val="10"/>
        <color rgb="FFFF0000"/>
        <rFont val="Calibri"/>
        <family val="2"/>
        <scheme val="minor"/>
      </rPr>
      <t>reclama porque</t>
    </r>
    <r>
      <rPr>
        <sz val="10"/>
        <color theme="1"/>
        <rFont val="Calibri"/>
        <family val="2"/>
        <scheme val="minor"/>
      </rPr>
      <t xml:space="preserve"> </t>
    </r>
    <r>
      <rPr>
        <sz val="10"/>
        <color rgb="FFFF0000"/>
        <rFont val="Calibri"/>
        <family val="2"/>
        <scheme val="minor"/>
      </rPr>
      <t>padre postulo con hijos</t>
    </r>
  </si>
  <si>
    <r>
      <t>17. Otras consultas y opiniones</t>
    </r>
    <r>
      <rPr>
        <sz val="10"/>
        <color rgb="FFFF0000"/>
        <rFont val="Calibri"/>
        <family val="2"/>
        <scheme val="minor"/>
      </rPr>
      <t xml:space="preserve"> reclama por</t>
    </r>
    <r>
      <rPr>
        <sz val="10"/>
        <color theme="1"/>
        <rFont val="Calibri"/>
        <family val="2"/>
        <scheme val="minor"/>
      </rPr>
      <t xml:space="preserve"> </t>
    </r>
    <r>
      <rPr>
        <sz val="10"/>
        <color rgb="FFFF0000"/>
        <rFont val="Calibri"/>
        <family val="2"/>
        <scheme val="minor"/>
      </rPr>
      <t>atencion recibida en oficinas de La Union</t>
    </r>
  </si>
  <si>
    <r>
      <t xml:space="preserve">17. Otras consultas y opiniones </t>
    </r>
    <r>
      <rPr>
        <sz val="10"/>
        <color rgb="FFFF0000"/>
        <rFont val="Calibri"/>
        <family val="2"/>
        <scheme val="minor"/>
      </rPr>
      <t>reclama por no responde celulares</t>
    </r>
  </si>
  <si>
    <r>
      <t xml:space="preserve">17. Otras consultas y opiniones </t>
    </r>
    <r>
      <rPr>
        <sz val="10"/>
        <color rgb="FFFF0000"/>
        <rFont val="Calibri"/>
        <family val="2"/>
        <scheme val="minor"/>
      </rPr>
      <t>reclam</t>
    </r>
    <r>
      <rPr>
        <sz val="10"/>
        <color theme="1"/>
        <rFont val="Calibri"/>
        <family val="2"/>
        <scheme val="minor"/>
      </rPr>
      <t xml:space="preserve">a </t>
    </r>
    <r>
      <rPr>
        <sz val="10"/>
        <color rgb="FFFF0000"/>
        <rFont val="Calibri"/>
        <family val="2"/>
        <scheme val="minor"/>
      </rPr>
      <t>por demolicion estan con invacion de roedores</t>
    </r>
  </si>
  <si>
    <r>
      <t>17. Otras consultas y opiniones</t>
    </r>
    <r>
      <rPr>
        <sz val="10"/>
        <color rgb="FFFF0000"/>
        <rFont val="Calibri"/>
        <family val="2"/>
        <scheme val="minor"/>
      </rPr>
      <t xml:space="preserve"> reclama funcionaria npor no pago de asignacion de caja</t>
    </r>
  </si>
  <si>
    <t xml:space="preserve">este Servicio no ha derivado, ni desistido nigun reeclamo ingresado </t>
  </si>
  <si>
    <t>CAS-6879317-Q1Z4Q7</t>
  </si>
  <si>
    <t>CAS-6886979-B1R4S3</t>
  </si>
  <si>
    <t>CAS-6901820-F1K9G6</t>
  </si>
  <si>
    <t>4.06. Desbloqueo de libreta de ahorro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</si>
</sst>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7" x14ac:knownFonts="1">
    <font>
      <sz val="11"/>
      <color theme="1"/>
      <name val="Calibri"/>
      <family val="2"/>
      <scheme val="minor"/>
    </font>
    <font>
      <sz val="11"/>
      <color theme="1"/>
      <name val="Calibri"/>
      <family val="2"/>
      <scheme val="minor"/>
    </font>
    <font>
      <sz val="10"/>
      <name val="Calibri Light"/>
      <family val="2"/>
      <scheme val="major"/>
    </font>
    <font>
      <sz val="12"/>
      <name val="Calibri Light"/>
      <family val="2"/>
      <scheme val="major"/>
    </font>
    <font>
      <b/>
      <sz val="10"/>
      <name val="Calibri Light"/>
      <family val="2"/>
      <scheme val="major"/>
    </font>
    <font>
      <b/>
      <sz val="10"/>
      <color rgb="FFFFFFFF"/>
      <name val="Calibri Light"/>
      <family val="2"/>
      <scheme val="major"/>
    </font>
    <font>
      <b/>
      <sz val="10"/>
      <color rgb="FFFF0000"/>
      <name val="Calibri Light"/>
      <family val="2"/>
      <scheme val="major"/>
    </font>
    <font>
      <sz val="10"/>
      <color theme="1"/>
      <name val="Calibri"/>
      <family val="2"/>
      <scheme val="minor"/>
    </font>
    <font>
      <b/>
      <sz val="12"/>
      <name val="Calibri Light"/>
      <family val="2"/>
      <scheme val="major"/>
    </font>
    <font>
      <b/>
      <sz val="22"/>
      <name val="Calibri Light"/>
      <family val="2"/>
      <scheme val="major"/>
    </font>
    <font>
      <b/>
      <sz val="12"/>
      <color rgb="FFFF0000"/>
      <name val="Calibri Light"/>
      <family val="2"/>
      <scheme val="major"/>
    </font>
    <font>
      <b/>
      <sz val="10"/>
      <color theme="8" tint="-0.249977111117893"/>
      <name val="Calibri Light"/>
      <family val="2"/>
      <scheme val="major"/>
    </font>
    <font>
      <sz val="12"/>
      <color rgb="FFFF0000"/>
      <name val="Calibri Light"/>
      <family val="2"/>
      <scheme val="major"/>
    </font>
    <font>
      <b/>
      <sz val="12"/>
      <color theme="8" tint="-0.249977111117893"/>
      <name val="Calibri Light"/>
      <family val="2"/>
      <scheme val="major"/>
    </font>
    <font>
      <sz val="10"/>
      <color rgb="FFFF0000"/>
      <name val="Calibri"/>
      <family val="2"/>
      <scheme val="minor"/>
    </font>
    <font>
      <b/>
      <sz val="10"/>
      <color theme="1"/>
      <name val="Calibri"/>
      <family val="2"/>
      <scheme val="minor"/>
    </font>
    <font>
      <b/>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63">
    <xf numFmtId="0" fontId="0" fillId="0" borderId="0" xfId="0"/>
    <xf numFmtId="0" fontId="2" fillId="0" borderId="0" xfId="0" applyFont="1"/>
    <xf numFmtId="0" fontId="2" fillId="2" borderId="0" xfId="0" applyFont="1" applyFill="1"/>
    <xf numFmtId="0" fontId="4" fillId="3" borderId="1" xfId="0" applyFont="1" applyFill="1" applyBorder="1" applyAlignment="1">
      <alignment horizontal="center" vertical="center" wrapText="1"/>
    </xf>
    <xf numFmtId="0" fontId="5" fillId="0" borderId="0" xfId="0" applyFont="1"/>
    <xf numFmtId="0" fontId="2" fillId="0" borderId="1" xfId="0" applyFont="1" applyBorder="1" applyAlignment="1">
      <alignment horizontal="center"/>
    </xf>
    <xf numFmtId="0" fontId="2" fillId="0" borderId="1" xfId="0" applyFont="1" applyBorder="1"/>
    <xf numFmtId="49" fontId="7" fillId="0" borderId="1" xfId="0" applyNumberFormat="1" applyFont="1" applyBorder="1"/>
    <xf numFmtId="0" fontId="4" fillId="0" borderId="1" xfId="0" applyFont="1" applyBorder="1"/>
    <xf numFmtId="0" fontId="7" fillId="0" borderId="0" xfId="0" applyFont="1"/>
    <xf numFmtId="0" fontId="4" fillId="0" borderId="0" xfId="0" applyFont="1"/>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0" borderId="3" xfId="0" applyFont="1" applyBorder="1" applyAlignment="1">
      <alignment vertical="center" wrapText="1"/>
    </xf>
    <xf numFmtId="0" fontId="2" fillId="0" borderId="3" xfId="0" applyFont="1" applyBorder="1" applyAlignment="1">
      <alignment horizontal="left" vertical="center" wrapText="1"/>
    </xf>
    <xf numFmtId="0" fontId="4" fillId="0" borderId="0" xfId="0" applyFont="1" applyAlignment="1">
      <alignment horizontal="center" vertical="center" wrapText="1"/>
    </xf>
    <xf numFmtId="0" fontId="8" fillId="0" borderId="7"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3" fillId="0" borderId="0" xfId="0" applyFont="1" applyAlignment="1">
      <alignment horizontal="lef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2" fillId="0" borderId="0" xfId="0" applyFont="1" applyAlignment="1">
      <alignment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10" fontId="2" fillId="0" borderId="1" xfId="1" applyNumberFormat="1" applyFont="1" applyFill="1" applyBorder="1" applyAlignment="1">
      <alignment horizontal="center" vertical="center" wrapText="1"/>
    </xf>
    <xf numFmtId="10" fontId="2" fillId="0" borderId="1" xfId="1" applyNumberFormat="1" applyFont="1" applyFill="1" applyBorder="1" applyAlignment="1">
      <alignment horizontal="center"/>
    </xf>
    <xf numFmtId="0" fontId="4" fillId="4" borderId="1" xfId="0" applyFont="1" applyFill="1" applyBorder="1" applyAlignment="1">
      <alignment horizontal="center" vertical="center" wrapText="1"/>
    </xf>
    <xf numFmtId="0" fontId="7" fillId="0" borderId="1" xfId="0" applyFont="1" applyBorder="1"/>
    <xf numFmtId="14" fontId="7" fillId="0" borderId="1" xfId="0" applyNumberFormat="1" applyFont="1" applyBorder="1"/>
    <xf numFmtId="164" fontId="7" fillId="0" borderId="1" xfId="0" applyNumberFormat="1" applyFont="1" applyBorder="1" applyAlignment="1">
      <alignment horizontal="center"/>
    </xf>
    <xf numFmtId="49" fontId="7" fillId="0" borderId="1" xfId="0" applyNumberFormat="1" applyFont="1" applyBorder="1" applyAlignment="1">
      <alignment horizontal="center"/>
    </xf>
    <xf numFmtId="2" fontId="2" fillId="0" borderId="0" xfId="0" applyNumberFormat="1" applyFont="1"/>
    <xf numFmtId="49" fontId="7" fillId="5" borderId="1" xfId="0" applyNumberFormat="1" applyFont="1" applyFill="1" applyBorder="1"/>
    <xf numFmtId="164" fontId="7" fillId="2" borderId="1" xfId="0" applyNumberFormat="1" applyFont="1" applyFill="1" applyBorder="1" applyAlignment="1">
      <alignment horizontal="center"/>
    </xf>
    <xf numFmtId="2" fontId="15" fillId="0" borderId="1" xfId="0" applyNumberFormat="1" applyFont="1" applyBorder="1"/>
    <xf numFmtId="0" fontId="4" fillId="0" borderId="5" xfId="0" applyFont="1" applyBorder="1" applyAlignment="1">
      <alignment horizontal="center" vertical="center" wrapText="1"/>
    </xf>
    <xf numFmtId="49" fontId="7" fillId="0" borderId="0" xfId="0" applyNumberFormat="1" applyFont="1" applyBorder="1"/>
    <xf numFmtId="0" fontId="9" fillId="0" borderId="0" xfId="0" applyFont="1" applyAlignment="1">
      <alignment horizontal="center" vertical="center" wrapText="1"/>
    </xf>
    <xf numFmtId="49" fontId="2" fillId="0" borderId="2" xfId="0" applyNumberFormat="1" applyFont="1" applyBorder="1" applyAlignment="1">
      <alignment horizontal="left" vertical="center" wrapText="1"/>
    </xf>
    <xf numFmtId="49" fontId="2" fillId="0" borderId="3" xfId="0" applyNumberFormat="1" applyFont="1" applyBorder="1" applyAlignment="1">
      <alignment horizontal="left" vertical="center" wrapText="1"/>
    </xf>
    <xf numFmtId="0" fontId="3" fillId="0" borderId="2"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left" vertical="center" wrapText="1"/>
    </xf>
    <xf numFmtId="0" fontId="8" fillId="0" borderId="2" xfId="0" applyFont="1" applyBorder="1" applyAlignment="1">
      <alignment horizontal="left" vertical="center" wrapText="1"/>
    </xf>
    <xf numFmtId="0" fontId="8" fillId="0" borderId="15" xfId="0" applyFont="1" applyBorder="1" applyAlignment="1">
      <alignment horizontal="left" vertical="center" wrapText="1"/>
    </xf>
    <xf numFmtId="0" fontId="8" fillId="0" borderId="3" xfId="0" applyFont="1" applyBorder="1" applyAlignment="1">
      <alignment horizontal="left" vertical="center" wrapText="1"/>
    </xf>
    <xf numFmtId="0" fontId="8" fillId="0" borderId="0" xfId="0" applyFont="1" applyAlignment="1">
      <alignment horizontal="left"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16" fillId="0" borderId="1" xfId="0" applyFont="1" applyBorder="1" applyAlignment="1">
      <alignment horizontal="center"/>
    </xf>
  </cellXfs>
  <cellStyles count="2">
    <cellStyle name="Normal" xfId="0" builtinId="0"/>
    <cellStyle name="Porcentaje" xfId="1" builtinId="5"/>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172811</xdr:colOff>
      <xdr:row>1</xdr:row>
      <xdr:rowOff>140153</xdr:rowOff>
    </xdr:from>
    <xdr:to>
      <xdr:col>2</xdr:col>
      <xdr:colOff>1498279</xdr:colOff>
      <xdr:row>10</xdr:row>
      <xdr:rowOff>43661</xdr:rowOff>
    </xdr:to>
    <xdr:pic>
      <xdr:nvPicPr>
        <xdr:cNvPr id="2" name="Imagen 1">
          <a:extLst>
            <a:ext uri="{FF2B5EF4-FFF2-40B4-BE49-F238E27FC236}">
              <a16:creationId xmlns:a16="http://schemas.microsoft.com/office/drawing/2014/main" id="{7D338AC5-656A-42D0-9B51-D27DAACA768E}"/>
            </a:ext>
          </a:extLst>
        </xdr:cNvPr>
        <xdr:cNvPicPr>
          <a:picLocks noChangeAspect="1"/>
        </xdr:cNvPicPr>
      </xdr:nvPicPr>
      <xdr:blipFill>
        <a:blip xmlns:r="http://schemas.openxmlformats.org/officeDocument/2006/relationships" r:embed="rId1"/>
        <a:stretch>
          <a:fillRect/>
        </a:stretch>
      </xdr:blipFill>
      <xdr:spPr>
        <a:xfrm>
          <a:off x="934811" y="330653"/>
          <a:ext cx="1525493" cy="1360833"/>
        </a:xfrm>
        <a:prstGeom prst="rect">
          <a:avLst/>
        </a:prstGeom>
      </xdr:spPr>
    </xdr:pic>
    <xdr:clientData/>
  </xdr:twoCellAnchor>
  <xdr:twoCellAnchor editAs="oneCell">
    <xdr:from>
      <xdr:col>3</xdr:col>
      <xdr:colOff>0</xdr:colOff>
      <xdr:row>12</xdr:row>
      <xdr:rowOff>0</xdr:rowOff>
    </xdr:from>
    <xdr:to>
      <xdr:col>7</xdr:col>
      <xdr:colOff>429672</xdr:colOff>
      <xdr:row>12</xdr:row>
      <xdr:rowOff>36579</xdr:rowOff>
    </xdr:to>
    <xdr:pic>
      <xdr:nvPicPr>
        <xdr:cNvPr id="7" name="Imagen 6">
          <a:extLst>
            <a:ext uri="{FF2B5EF4-FFF2-40B4-BE49-F238E27FC236}">
              <a16:creationId xmlns:a16="http://schemas.microsoft.com/office/drawing/2014/main" id="{EC38F93D-D4A1-2489-EB6A-1454171917E5}"/>
            </a:ext>
          </a:extLst>
        </xdr:cNvPr>
        <xdr:cNvPicPr>
          <a:picLocks noChangeAspect="1"/>
        </xdr:cNvPicPr>
      </xdr:nvPicPr>
      <xdr:blipFill>
        <a:blip xmlns:r="http://schemas.openxmlformats.org/officeDocument/2006/relationships" r:embed="rId2"/>
        <a:stretch>
          <a:fillRect/>
        </a:stretch>
      </xdr:blipFill>
      <xdr:spPr>
        <a:xfrm>
          <a:off x="2466975" y="1943100"/>
          <a:ext cx="7687722" cy="3657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2D15F-238E-440B-8883-CA02F1A7EF6D}">
  <dimension ref="B3:I51"/>
  <sheetViews>
    <sheetView tabSelected="1" workbookViewId="0">
      <selection activeCell="H10" sqref="H10"/>
    </sheetView>
  </sheetViews>
  <sheetFormatPr baseColWidth="10" defaultRowHeight="12.75" x14ac:dyDescent="0.2"/>
  <cols>
    <col min="1" max="1" width="11.42578125" style="9"/>
    <col min="2" max="2" width="3" style="9" bestFit="1" customWidth="1"/>
    <col min="3" max="3" width="22.5703125" style="9" customWidth="1"/>
    <col min="4" max="4" width="61.85546875" style="9" customWidth="1"/>
    <col min="5" max="5" width="12.7109375" style="9" customWidth="1"/>
    <col min="6" max="6" width="15" style="9" bestFit="1" customWidth="1"/>
    <col min="7" max="7" width="19.28515625" style="9" bestFit="1" customWidth="1"/>
    <col min="8" max="8" width="12.7109375" style="9" customWidth="1"/>
    <col min="9" max="16384" width="11.42578125" style="9"/>
  </cols>
  <sheetData>
    <row r="3" spans="2:9" x14ac:dyDescent="0.2">
      <c r="B3" s="1"/>
      <c r="C3" s="1"/>
      <c r="D3" s="1"/>
      <c r="E3" s="1"/>
      <c r="F3" s="1"/>
      <c r="G3" s="1"/>
      <c r="H3" s="1"/>
      <c r="I3" s="1"/>
    </row>
    <row r="4" spans="2:9" x14ac:dyDescent="0.2">
      <c r="B4" s="1"/>
      <c r="C4" s="2"/>
      <c r="D4" s="1"/>
      <c r="E4" s="1"/>
      <c r="F4" s="1"/>
      <c r="G4" s="1"/>
      <c r="H4" s="1"/>
      <c r="I4" s="1"/>
    </row>
    <row r="5" spans="2:9" x14ac:dyDescent="0.2">
      <c r="B5" s="1"/>
      <c r="C5" s="2"/>
      <c r="D5" s="1"/>
      <c r="E5" s="1"/>
      <c r="F5" s="1"/>
      <c r="G5" s="1"/>
      <c r="H5" s="1"/>
      <c r="I5" s="1"/>
    </row>
    <row r="6" spans="2:9" x14ac:dyDescent="0.2">
      <c r="B6" s="1"/>
      <c r="C6" s="2"/>
      <c r="D6" s="40" t="s">
        <v>0</v>
      </c>
      <c r="E6" s="40"/>
      <c r="F6" s="40"/>
      <c r="G6" s="40"/>
      <c r="H6" s="40"/>
      <c r="I6" s="1"/>
    </row>
    <row r="7" spans="2:9" x14ac:dyDescent="0.2">
      <c r="B7" s="1"/>
      <c r="C7" s="2"/>
      <c r="D7" s="40"/>
      <c r="E7" s="40"/>
      <c r="F7" s="40"/>
      <c r="G7" s="40"/>
      <c r="H7" s="40"/>
      <c r="I7" s="1">
        <f>17*4</f>
        <v>68</v>
      </c>
    </row>
    <row r="8" spans="2:9" x14ac:dyDescent="0.2">
      <c r="B8" s="1"/>
      <c r="C8" s="2"/>
      <c r="D8" s="40"/>
      <c r="E8" s="40"/>
      <c r="F8" s="40"/>
      <c r="G8" s="40"/>
      <c r="H8" s="40"/>
      <c r="I8" s="1">
        <v>6</v>
      </c>
    </row>
    <row r="9" spans="2:9" x14ac:dyDescent="0.2">
      <c r="B9" s="1"/>
      <c r="C9" s="2"/>
      <c r="D9" s="40"/>
      <c r="E9" s="40"/>
      <c r="F9" s="40"/>
      <c r="G9" s="40"/>
      <c r="H9" s="40"/>
      <c r="I9" s="1">
        <f>SUM(I7:I8)</f>
        <v>74</v>
      </c>
    </row>
    <row r="10" spans="2:9" x14ac:dyDescent="0.2">
      <c r="B10" s="1"/>
      <c r="C10" s="2"/>
      <c r="D10" s="1"/>
      <c r="E10" s="1"/>
      <c r="F10" s="1"/>
      <c r="G10" s="1"/>
      <c r="H10" s="1"/>
      <c r="I10" s="1"/>
    </row>
    <row r="11" spans="2:9" x14ac:dyDescent="0.2">
      <c r="B11" s="1"/>
      <c r="C11" s="1"/>
      <c r="D11" s="1"/>
      <c r="E11" s="1"/>
      <c r="F11" s="1"/>
      <c r="G11" s="1"/>
      <c r="H11" s="1"/>
      <c r="I11" s="1"/>
    </row>
    <row r="12" spans="2:9" x14ac:dyDescent="0.2">
      <c r="B12" s="1"/>
      <c r="C12" s="1"/>
      <c r="D12" s="1"/>
      <c r="E12" s="1"/>
      <c r="F12" s="1"/>
      <c r="G12" s="1"/>
      <c r="H12" s="1"/>
      <c r="I12" s="1"/>
    </row>
    <row r="13" spans="2:9" x14ac:dyDescent="0.2">
      <c r="B13" s="1"/>
      <c r="C13" s="1"/>
      <c r="D13" s="1"/>
      <c r="E13" s="1"/>
      <c r="F13" s="1"/>
      <c r="G13" s="1"/>
      <c r="H13" s="1"/>
      <c r="I13" s="1"/>
    </row>
    <row r="14" spans="2:9" x14ac:dyDescent="0.2">
      <c r="B14" s="1"/>
      <c r="C14" s="1"/>
      <c r="D14" s="1"/>
      <c r="E14" s="1"/>
      <c r="F14" s="1"/>
      <c r="G14" s="1"/>
      <c r="H14" s="1"/>
      <c r="I14" s="1"/>
    </row>
    <row r="15" spans="2:9" ht="25.5" x14ac:dyDescent="0.2">
      <c r="B15" s="3" t="s">
        <v>1</v>
      </c>
      <c r="C15" s="3" t="s">
        <v>2</v>
      </c>
      <c r="D15" s="3" t="s">
        <v>3</v>
      </c>
      <c r="E15" s="3" t="s">
        <v>4</v>
      </c>
      <c r="F15" s="3" t="s">
        <v>5</v>
      </c>
      <c r="G15" s="3" t="s">
        <v>2</v>
      </c>
      <c r="H15" s="3" t="s">
        <v>6</v>
      </c>
      <c r="I15" s="4"/>
    </row>
    <row r="16" spans="2:9" x14ac:dyDescent="0.2">
      <c r="B16" s="5">
        <v>1</v>
      </c>
      <c r="C16" s="7" t="s">
        <v>83</v>
      </c>
      <c r="D16" s="30" t="s">
        <v>87</v>
      </c>
      <c r="E16" s="31">
        <v>44585.867777777799</v>
      </c>
      <c r="F16" s="32">
        <v>44603.334548611099</v>
      </c>
      <c r="G16" s="7" t="s">
        <v>83</v>
      </c>
      <c r="H16" s="33" t="s">
        <v>8</v>
      </c>
      <c r="I16" s="1"/>
    </row>
    <row r="17" spans="2:9" x14ac:dyDescent="0.2">
      <c r="B17" s="5">
        <f>+B16+1</f>
        <v>2</v>
      </c>
      <c r="C17" s="7" t="s">
        <v>84</v>
      </c>
      <c r="D17" s="30" t="s">
        <v>40</v>
      </c>
      <c r="E17" s="31">
        <v>44588.601307870398</v>
      </c>
      <c r="F17" s="32">
        <v>44588.6088773148</v>
      </c>
      <c r="G17" s="7" t="s">
        <v>84</v>
      </c>
      <c r="H17" s="33" t="s">
        <v>8</v>
      </c>
      <c r="I17" s="1"/>
    </row>
    <row r="18" spans="2:9" x14ac:dyDescent="0.2">
      <c r="B18" s="5">
        <f t="shared" ref="B18:B37" si="0">+B17+1</f>
        <v>3</v>
      </c>
      <c r="C18" s="7" t="s">
        <v>85</v>
      </c>
      <c r="D18" s="30" t="s">
        <v>88</v>
      </c>
      <c r="E18" s="31">
        <v>44618.3287962963</v>
      </c>
      <c r="F18" s="32">
        <v>44624.345173611102</v>
      </c>
      <c r="G18" s="7" t="s">
        <v>85</v>
      </c>
      <c r="H18" s="33" t="s">
        <v>8</v>
      </c>
      <c r="I18" s="1"/>
    </row>
    <row r="19" spans="2:9" x14ac:dyDescent="0.2">
      <c r="B19" s="5">
        <f t="shared" si="0"/>
        <v>4</v>
      </c>
      <c r="C19" s="7" t="s">
        <v>86</v>
      </c>
      <c r="D19" s="30" t="s">
        <v>89</v>
      </c>
      <c r="E19" s="31">
        <v>44622.361712963</v>
      </c>
      <c r="F19" s="32">
        <v>44656.741770833301</v>
      </c>
      <c r="G19" s="7" t="s">
        <v>86</v>
      </c>
      <c r="H19" s="33" t="s">
        <v>8</v>
      </c>
      <c r="I19" s="1"/>
    </row>
    <row r="20" spans="2:9" x14ac:dyDescent="0.2">
      <c r="B20" s="5">
        <f t="shared" si="0"/>
        <v>5</v>
      </c>
      <c r="C20" s="7" t="s">
        <v>9</v>
      </c>
      <c r="D20" s="30" t="s">
        <v>90</v>
      </c>
      <c r="E20" s="31">
        <v>44622.386851851901</v>
      </c>
      <c r="F20" s="32">
        <v>44649.639270833301</v>
      </c>
      <c r="G20" s="7" t="s">
        <v>9</v>
      </c>
      <c r="H20" s="33" t="s">
        <v>8</v>
      </c>
      <c r="I20" s="1"/>
    </row>
    <row r="21" spans="2:9" x14ac:dyDescent="0.2">
      <c r="B21" s="5">
        <f t="shared" si="0"/>
        <v>6</v>
      </c>
      <c r="C21" s="7" t="s">
        <v>10</v>
      </c>
      <c r="D21" s="30" t="s">
        <v>91</v>
      </c>
      <c r="E21" s="31">
        <v>44635.547094907401</v>
      </c>
      <c r="F21" s="32">
        <v>44649.377627314803</v>
      </c>
      <c r="G21" s="7" t="s">
        <v>10</v>
      </c>
      <c r="H21" s="33" t="s">
        <v>8</v>
      </c>
      <c r="I21" s="1"/>
    </row>
    <row r="22" spans="2:9" x14ac:dyDescent="0.2">
      <c r="B22" s="5">
        <f t="shared" si="0"/>
        <v>7</v>
      </c>
      <c r="C22" s="7" t="s">
        <v>11</v>
      </c>
      <c r="D22" s="30" t="s">
        <v>92</v>
      </c>
      <c r="E22" s="31">
        <v>44639.389282407399</v>
      </c>
      <c r="F22" s="32">
        <v>44649.635787036997</v>
      </c>
      <c r="G22" s="7" t="s">
        <v>11</v>
      </c>
      <c r="H22" s="33" t="s">
        <v>8</v>
      </c>
      <c r="I22" s="1"/>
    </row>
    <row r="23" spans="2:9" x14ac:dyDescent="0.2">
      <c r="B23" s="5">
        <f t="shared" si="0"/>
        <v>8</v>
      </c>
      <c r="C23" s="7" t="s">
        <v>12</v>
      </c>
      <c r="D23" s="30" t="s">
        <v>93</v>
      </c>
      <c r="E23" s="31">
        <v>44641.291666666701</v>
      </c>
      <c r="F23" s="32">
        <v>44649.464201388902</v>
      </c>
      <c r="G23" s="7" t="s">
        <v>12</v>
      </c>
      <c r="H23" s="33" t="s">
        <v>8</v>
      </c>
      <c r="I23" s="1"/>
    </row>
    <row r="24" spans="2:9" x14ac:dyDescent="0.2">
      <c r="B24" s="5">
        <f t="shared" si="0"/>
        <v>9</v>
      </c>
      <c r="C24" s="7" t="s">
        <v>13</v>
      </c>
      <c r="D24" s="30" t="s">
        <v>94</v>
      </c>
      <c r="E24" s="31">
        <v>44659.333333333299</v>
      </c>
      <c r="F24" s="32">
        <v>44693.455347222203</v>
      </c>
      <c r="G24" s="7" t="s">
        <v>13</v>
      </c>
      <c r="H24" s="33" t="s">
        <v>8</v>
      </c>
      <c r="I24" s="1"/>
    </row>
    <row r="25" spans="2:9" x14ac:dyDescent="0.2">
      <c r="B25" s="5">
        <f t="shared" si="0"/>
        <v>10</v>
      </c>
      <c r="C25" s="7" t="s">
        <v>14</v>
      </c>
      <c r="D25" s="30" t="s">
        <v>40</v>
      </c>
      <c r="E25" s="31">
        <v>44659.759907407402</v>
      </c>
      <c r="F25" s="32">
        <v>44704.6628472222</v>
      </c>
      <c r="G25" s="7" t="s">
        <v>14</v>
      </c>
      <c r="H25" s="33" t="s">
        <v>8</v>
      </c>
      <c r="I25" s="1"/>
    </row>
    <row r="26" spans="2:9" x14ac:dyDescent="0.2">
      <c r="B26" s="5">
        <f t="shared" si="0"/>
        <v>11</v>
      </c>
      <c r="C26" s="7" t="s">
        <v>15</v>
      </c>
      <c r="D26" s="30" t="s">
        <v>40</v>
      </c>
      <c r="E26" s="31">
        <v>44677.617615740703</v>
      </c>
      <c r="F26" s="32">
        <v>44680.6618171296</v>
      </c>
      <c r="G26" s="7" t="s">
        <v>15</v>
      </c>
      <c r="H26" s="33" t="s">
        <v>8</v>
      </c>
      <c r="I26" s="1"/>
    </row>
    <row r="27" spans="2:9" x14ac:dyDescent="0.2">
      <c r="B27" s="5">
        <f t="shared" si="0"/>
        <v>12</v>
      </c>
      <c r="C27" s="7" t="s">
        <v>16</v>
      </c>
      <c r="D27" s="30" t="s">
        <v>95</v>
      </c>
      <c r="E27" s="31">
        <v>44677.618206018502</v>
      </c>
      <c r="F27" s="32">
        <v>44680.661122685196</v>
      </c>
      <c r="G27" s="7" t="s">
        <v>16</v>
      </c>
      <c r="H27" s="33" t="s">
        <v>8</v>
      </c>
      <c r="I27" s="1"/>
    </row>
    <row r="28" spans="2:9" x14ac:dyDescent="0.2">
      <c r="B28" s="5">
        <f t="shared" si="0"/>
        <v>13</v>
      </c>
      <c r="C28" s="7" t="s">
        <v>17</v>
      </c>
      <c r="D28" s="30" t="s">
        <v>40</v>
      </c>
      <c r="E28" s="31">
        <v>44678.960324074098</v>
      </c>
      <c r="F28" s="32">
        <v>44719.748275462996</v>
      </c>
      <c r="G28" s="7" t="s">
        <v>17</v>
      </c>
      <c r="H28" s="33" t="s">
        <v>8</v>
      </c>
      <c r="I28" s="1"/>
    </row>
    <row r="29" spans="2:9" x14ac:dyDescent="0.2">
      <c r="B29" s="5">
        <f t="shared" si="0"/>
        <v>14</v>
      </c>
      <c r="C29" s="7" t="s">
        <v>18</v>
      </c>
      <c r="D29" s="30" t="s">
        <v>93</v>
      </c>
      <c r="E29" s="31">
        <v>44679.333333333299</v>
      </c>
      <c r="F29" s="32">
        <v>44691.370810185203</v>
      </c>
      <c r="G29" s="7" t="s">
        <v>18</v>
      </c>
      <c r="H29" s="33" t="s">
        <v>8</v>
      </c>
      <c r="I29" s="1"/>
    </row>
    <row r="30" spans="2:9" x14ac:dyDescent="0.2">
      <c r="B30" s="5">
        <f t="shared" si="0"/>
        <v>15</v>
      </c>
      <c r="C30" s="35" t="s">
        <v>19</v>
      </c>
      <c r="D30" s="30" t="s">
        <v>103</v>
      </c>
      <c r="E30" s="31">
        <v>44683.333333333299</v>
      </c>
      <c r="F30" s="32">
        <v>44693.4929050926</v>
      </c>
      <c r="G30" s="7" t="s">
        <v>19</v>
      </c>
      <c r="H30" s="33" t="s">
        <v>8</v>
      </c>
      <c r="I30" s="1"/>
    </row>
    <row r="31" spans="2:9" x14ac:dyDescent="0.2">
      <c r="B31" s="5">
        <f t="shared" si="0"/>
        <v>16</v>
      </c>
      <c r="C31" s="35" t="s">
        <v>20</v>
      </c>
      <c r="D31" s="30" t="s">
        <v>102</v>
      </c>
      <c r="E31" s="31">
        <v>44685.333333333299</v>
      </c>
      <c r="F31" s="32">
        <v>44699.7292592593</v>
      </c>
      <c r="G31" s="7" t="s">
        <v>20</v>
      </c>
      <c r="H31" s="33" t="s">
        <v>8</v>
      </c>
      <c r="I31" s="1"/>
    </row>
    <row r="32" spans="2:9" x14ac:dyDescent="0.2">
      <c r="B32" s="5">
        <f t="shared" si="0"/>
        <v>17</v>
      </c>
      <c r="C32" s="35" t="s">
        <v>21</v>
      </c>
      <c r="D32" s="30" t="s">
        <v>104</v>
      </c>
      <c r="E32" s="31">
        <v>44707.598946759303</v>
      </c>
      <c r="F32" s="32">
        <v>44719.7278240741</v>
      </c>
      <c r="G32" s="7" t="s">
        <v>21</v>
      </c>
      <c r="H32" s="33" t="s">
        <v>8</v>
      </c>
      <c r="I32" s="1"/>
    </row>
    <row r="33" spans="2:9" x14ac:dyDescent="0.2">
      <c r="B33" s="5">
        <f t="shared" si="0"/>
        <v>18</v>
      </c>
      <c r="C33" s="35" t="s">
        <v>22</v>
      </c>
      <c r="D33" s="30" t="s">
        <v>105</v>
      </c>
      <c r="E33" s="31">
        <v>44707.832037036998</v>
      </c>
      <c r="F33" s="32">
        <v>44721.453611111101</v>
      </c>
      <c r="G33" s="7" t="s">
        <v>22</v>
      </c>
      <c r="H33" s="33" t="s">
        <v>8</v>
      </c>
      <c r="I33" s="1"/>
    </row>
    <row r="34" spans="2:9" x14ac:dyDescent="0.2">
      <c r="B34" s="5">
        <f t="shared" si="0"/>
        <v>19</v>
      </c>
      <c r="C34" s="35" t="s">
        <v>23</v>
      </c>
      <c r="D34" s="30" t="s">
        <v>100</v>
      </c>
      <c r="E34" s="31">
        <v>44713.333333333299</v>
      </c>
      <c r="F34" s="32">
        <v>44721.447453703702</v>
      </c>
      <c r="G34" s="7" t="s">
        <v>23</v>
      </c>
      <c r="H34" s="33" t="s">
        <v>8</v>
      </c>
      <c r="I34" s="1"/>
    </row>
    <row r="35" spans="2:9" x14ac:dyDescent="0.2">
      <c r="B35" s="5">
        <f t="shared" si="0"/>
        <v>20</v>
      </c>
      <c r="C35" s="7" t="s">
        <v>24</v>
      </c>
      <c r="D35" s="30" t="s">
        <v>101</v>
      </c>
      <c r="E35" s="31">
        <v>44725.333333333299</v>
      </c>
      <c r="F35" s="36">
        <v>44746</v>
      </c>
      <c r="G35" s="7" t="s">
        <v>24</v>
      </c>
      <c r="H35" s="33" t="s">
        <v>8</v>
      </c>
      <c r="I35" s="1"/>
    </row>
    <row r="36" spans="2:9" x14ac:dyDescent="0.2">
      <c r="B36" s="5">
        <f t="shared" si="0"/>
        <v>21</v>
      </c>
      <c r="C36" s="7" t="s">
        <v>25</v>
      </c>
      <c r="D36" s="30" t="s">
        <v>106</v>
      </c>
      <c r="E36" s="31">
        <v>44729.333333333299</v>
      </c>
      <c r="F36" s="36">
        <v>44770</v>
      </c>
      <c r="G36" s="7" t="s">
        <v>25</v>
      </c>
      <c r="H36" s="33" t="s">
        <v>8</v>
      </c>
      <c r="I36" s="1"/>
    </row>
    <row r="37" spans="2:9" x14ac:dyDescent="0.2">
      <c r="B37" s="5">
        <f t="shared" si="0"/>
        <v>22</v>
      </c>
      <c r="C37" s="7" t="s">
        <v>26</v>
      </c>
      <c r="D37" s="30" t="s">
        <v>93</v>
      </c>
      <c r="E37" s="31">
        <v>44735.855277777802</v>
      </c>
      <c r="F37" s="36">
        <v>44748</v>
      </c>
      <c r="G37" s="7" t="s">
        <v>26</v>
      </c>
      <c r="H37" s="33" t="s">
        <v>8</v>
      </c>
      <c r="I37" s="1"/>
    </row>
    <row r="38" spans="2:9" x14ac:dyDescent="0.2">
      <c r="B38" s="6">
        <v>23</v>
      </c>
      <c r="C38" s="7" t="s">
        <v>108</v>
      </c>
      <c r="D38" s="30" t="s">
        <v>96</v>
      </c>
      <c r="E38" s="31">
        <v>44753.333333333299</v>
      </c>
      <c r="F38" s="7"/>
      <c r="G38" s="7" t="s">
        <v>108</v>
      </c>
      <c r="H38" s="33" t="s">
        <v>7</v>
      </c>
      <c r="I38" s="1"/>
    </row>
    <row r="39" spans="2:9" x14ac:dyDescent="0.2">
      <c r="B39" s="6">
        <v>24</v>
      </c>
      <c r="C39" s="7" t="s">
        <v>109</v>
      </c>
      <c r="D39" s="30" t="s">
        <v>96</v>
      </c>
      <c r="E39" s="31">
        <v>44761.580277777801</v>
      </c>
      <c r="F39" s="32"/>
      <c r="G39" s="7" t="s">
        <v>109</v>
      </c>
      <c r="H39" s="33" t="s">
        <v>7</v>
      </c>
      <c r="I39" s="1"/>
    </row>
    <row r="40" spans="2:9" x14ac:dyDescent="0.2">
      <c r="B40" s="6">
        <v>25</v>
      </c>
      <c r="C40" s="7" t="s">
        <v>110</v>
      </c>
      <c r="D40" s="30" t="s">
        <v>111</v>
      </c>
      <c r="E40" s="31">
        <v>44764.333333333299</v>
      </c>
      <c r="F40" s="7"/>
      <c r="G40" s="7" t="s">
        <v>110</v>
      </c>
      <c r="H40" s="33" t="s">
        <v>7</v>
      </c>
      <c r="I40" s="1"/>
    </row>
    <row r="41" spans="2:9" x14ac:dyDescent="0.2">
      <c r="B41" s="1"/>
      <c r="C41" s="39"/>
      <c r="D41" s="1"/>
      <c r="E41" s="1"/>
      <c r="F41" s="1"/>
      <c r="G41" s="1"/>
      <c r="H41" s="1"/>
      <c r="I41" s="1"/>
    </row>
    <row r="42" spans="2:9" x14ac:dyDescent="0.2">
      <c r="B42" s="1"/>
      <c r="C42" s="39"/>
      <c r="D42" s="1"/>
      <c r="E42" s="1"/>
      <c r="F42" s="1"/>
      <c r="G42" s="1"/>
      <c r="H42" s="1"/>
      <c r="I42" s="1"/>
    </row>
    <row r="43" spans="2:9" x14ac:dyDescent="0.2">
      <c r="B43" s="1"/>
      <c r="C43" s="39"/>
      <c r="D43" s="1"/>
      <c r="E43" s="1"/>
      <c r="F43" s="1"/>
      <c r="G43" s="1"/>
      <c r="H43" s="1"/>
      <c r="I43" s="1"/>
    </row>
    <row r="44" spans="2:9" x14ac:dyDescent="0.2">
      <c r="B44" s="1"/>
      <c r="C44" s="39"/>
      <c r="D44" s="1"/>
      <c r="E44" s="1"/>
      <c r="F44" s="1"/>
      <c r="G44" s="1"/>
      <c r="H44" s="1"/>
      <c r="I44" s="1"/>
    </row>
    <row r="45" spans="2:9" x14ac:dyDescent="0.2">
      <c r="B45" s="1"/>
      <c r="C45" s="10" t="s">
        <v>27</v>
      </c>
      <c r="D45" s="1"/>
      <c r="E45" s="1"/>
      <c r="F45" s="1"/>
      <c r="G45" s="1"/>
      <c r="H45" s="1"/>
      <c r="I45" s="1"/>
    </row>
    <row r="46" spans="2:9" x14ac:dyDescent="0.2">
      <c r="B46" s="1"/>
      <c r="C46" s="41" t="s">
        <v>28</v>
      </c>
      <c r="D46" s="42"/>
      <c r="E46" s="8">
        <v>22</v>
      </c>
      <c r="F46" s="1"/>
      <c r="G46" s="1"/>
      <c r="H46" s="1"/>
      <c r="I46" s="1"/>
    </row>
    <row r="47" spans="2:9" x14ac:dyDescent="0.2">
      <c r="B47" s="1"/>
      <c r="C47" s="41" t="s">
        <v>29</v>
      </c>
      <c r="D47" s="42"/>
      <c r="E47" s="8">
        <v>25</v>
      </c>
      <c r="F47" s="1"/>
      <c r="G47" s="1"/>
      <c r="H47" s="1"/>
      <c r="I47" s="1"/>
    </row>
    <row r="48" spans="2:9" x14ac:dyDescent="0.2">
      <c r="B48" s="1"/>
      <c r="C48" s="41" t="s">
        <v>30</v>
      </c>
      <c r="D48" s="42"/>
      <c r="E48" s="37">
        <f>+E46*100/E47</f>
        <v>88</v>
      </c>
      <c r="F48" s="1"/>
      <c r="G48" s="1"/>
      <c r="H48" s="1"/>
      <c r="I48" s="1"/>
    </row>
    <row r="49" spans="2:9" x14ac:dyDescent="0.2">
      <c r="B49" s="1"/>
      <c r="C49" s="1"/>
      <c r="D49" s="1"/>
      <c r="E49" s="1"/>
      <c r="F49" s="1"/>
      <c r="G49" s="1"/>
      <c r="H49" s="1"/>
      <c r="I49" s="1"/>
    </row>
    <row r="50" spans="2:9" x14ac:dyDescent="0.2">
      <c r="B50" s="1"/>
      <c r="C50" s="1"/>
      <c r="D50" s="1"/>
      <c r="E50" s="1"/>
      <c r="F50" s="34"/>
      <c r="G50" s="1"/>
      <c r="H50" s="1"/>
      <c r="I50" s="1"/>
    </row>
    <row r="51" spans="2:9" x14ac:dyDescent="0.2">
      <c r="B51" s="1"/>
      <c r="C51" s="1"/>
      <c r="D51" s="1"/>
      <c r="E51" s="1"/>
      <c r="F51" s="1"/>
      <c r="G51" s="1"/>
      <c r="H51" s="1"/>
      <c r="I51" s="1"/>
    </row>
  </sheetData>
  <mergeCells count="4">
    <mergeCell ref="D6:H9"/>
    <mergeCell ref="C46:D46"/>
    <mergeCell ref="C47:D47"/>
    <mergeCell ref="C48:D48"/>
  </mergeCells>
  <conditionalFormatting sqref="B15">
    <cfRule type="duplicateValues" dxfId="11" priority="6"/>
  </conditionalFormatting>
  <conditionalFormatting sqref="C15">
    <cfRule type="duplicateValues" dxfId="10" priority="7"/>
  </conditionalFormatting>
  <conditionalFormatting sqref="G16:G29">
    <cfRule type="duplicateValues" dxfId="9" priority="1"/>
  </conditionalFormatting>
  <conditionalFormatting sqref="G16:G31">
    <cfRule type="duplicateValues" dxfId="8" priority="2"/>
    <cfRule type="duplicateValues" dxfId="7" priority="3"/>
  </conditionalFormatting>
  <conditionalFormatting sqref="C15:C29">
    <cfRule type="duplicateValues" dxfId="6" priority="12"/>
  </conditionalFormatting>
  <conditionalFormatting sqref="C38:C51 C3:C31">
    <cfRule type="duplicateValues" dxfId="5" priority="15"/>
    <cfRule type="duplicateValues" dxfId="4" priority="16"/>
  </conditionalFormatting>
  <printOptions horizontalCentered="1"/>
  <pageMargins left="0.70866141732283472" right="0.70866141732283472" top="0.74803149606299213" bottom="0.74803149606299213" header="0.31496062992125984" footer="0.31496062992125984"/>
  <pageSetup paperSize="28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B93DD-7F31-4878-A7C3-A6DBC7814B90}">
  <dimension ref="B3:D57"/>
  <sheetViews>
    <sheetView topLeftCell="A16" workbookViewId="0">
      <selection activeCell="D32" sqref="D32"/>
    </sheetView>
  </sheetViews>
  <sheetFormatPr baseColWidth="10" defaultRowHeight="15" x14ac:dyDescent="0.25"/>
  <cols>
    <col min="3" max="3" width="47.7109375" bestFit="1" customWidth="1"/>
    <col min="4" max="4" width="49.140625" bestFit="1" customWidth="1"/>
  </cols>
  <sheetData>
    <row r="3" spans="2:4" ht="15.75" x14ac:dyDescent="0.25">
      <c r="B3" s="49" t="s">
        <v>31</v>
      </c>
      <c r="C3" s="49"/>
      <c r="D3" s="49"/>
    </row>
    <row r="4" spans="2:4" x14ac:dyDescent="0.25">
      <c r="B4" s="1" t="s">
        <v>32</v>
      </c>
      <c r="C4" s="1"/>
      <c r="D4" s="1"/>
    </row>
    <row r="5" spans="2:4" x14ac:dyDescent="0.25">
      <c r="B5" s="3"/>
      <c r="C5" s="3" t="s">
        <v>33</v>
      </c>
      <c r="D5" s="3" t="s">
        <v>34</v>
      </c>
    </row>
    <row r="6" spans="2:4" x14ac:dyDescent="0.25">
      <c r="B6" s="3" t="s">
        <v>35</v>
      </c>
      <c r="C6" s="11" t="s">
        <v>2</v>
      </c>
      <c r="D6" s="11" t="s">
        <v>36</v>
      </c>
    </row>
    <row r="7" spans="2:4" ht="25.5" x14ac:dyDescent="0.25">
      <c r="B7" s="3" t="s">
        <v>37</v>
      </c>
      <c r="C7" s="12" t="s">
        <v>3</v>
      </c>
      <c r="D7" s="11" t="s">
        <v>38</v>
      </c>
    </row>
    <row r="8" spans="2:4" x14ac:dyDescent="0.25">
      <c r="B8" s="50" t="s">
        <v>39</v>
      </c>
      <c r="C8" s="30" t="s">
        <v>87</v>
      </c>
      <c r="D8" s="13" t="s">
        <v>97</v>
      </c>
    </row>
    <row r="9" spans="2:4" x14ac:dyDescent="0.25">
      <c r="B9" s="51"/>
      <c r="C9" s="30" t="s">
        <v>40</v>
      </c>
      <c r="D9" s="13" t="s">
        <v>97</v>
      </c>
    </row>
    <row r="10" spans="2:4" x14ac:dyDescent="0.25">
      <c r="B10" s="51"/>
      <c r="C10" s="30" t="s">
        <v>88</v>
      </c>
      <c r="D10" s="13" t="s">
        <v>98</v>
      </c>
    </row>
    <row r="11" spans="2:4" x14ac:dyDescent="0.25">
      <c r="B11" s="51"/>
      <c r="C11" s="30" t="s">
        <v>89</v>
      </c>
      <c r="D11" s="13" t="s">
        <v>98</v>
      </c>
    </row>
    <row r="12" spans="2:4" x14ac:dyDescent="0.25">
      <c r="B12" s="51"/>
      <c r="C12" s="30" t="s">
        <v>90</v>
      </c>
      <c r="D12" s="13" t="s">
        <v>97</v>
      </c>
    </row>
    <row r="13" spans="2:4" x14ac:dyDescent="0.25">
      <c r="B13" s="51"/>
      <c r="C13" s="30" t="s">
        <v>91</v>
      </c>
      <c r="D13" s="13" t="s">
        <v>99</v>
      </c>
    </row>
    <row r="14" spans="2:4" x14ac:dyDescent="0.25">
      <c r="B14" s="51"/>
      <c r="C14" s="30" t="s">
        <v>92</v>
      </c>
      <c r="D14" s="13" t="s">
        <v>97</v>
      </c>
    </row>
    <row r="15" spans="2:4" x14ac:dyDescent="0.25">
      <c r="B15" s="51"/>
      <c r="C15" s="30" t="s">
        <v>93</v>
      </c>
      <c r="D15" s="13" t="s">
        <v>98</v>
      </c>
    </row>
    <row r="16" spans="2:4" x14ac:dyDescent="0.25">
      <c r="B16" s="51"/>
      <c r="C16" s="30" t="s">
        <v>94</v>
      </c>
      <c r="D16" s="13" t="s">
        <v>97</v>
      </c>
    </row>
    <row r="17" spans="2:4" x14ac:dyDescent="0.25">
      <c r="B17" s="51"/>
      <c r="C17" s="30" t="s">
        <v>40</v>
      </c>
      <c r="D17" s="13" t="s">
        <v>97</v>
      </c>
    </row>
    <row r="18" spans="2:4" x14ac:dyDescent="0.25">
      <c r="B18" s="51"/>
      <c r="C18" s="30" t="s">
        <v>40</v>
      </c>
      <c r="D18" s="13" t="s">
        <v>97</v>
      </c>
    </row>
    <row r="19" spans="2:4" x14ac:dyDescent="0.25">
      <c r="B19" s="51"/>
      <c r="C19" s="30" t="s">
        <v>95</v>
      </c>
      <c r="D19" s="13" t="s">
        <v>97</v>
      </c>
    </row>
    <row r="20" spans="2:4" x14ac:dyDescent="0.25">
      <c r="B20" s="51"/>
      <c r="C20" s="30" t="s">
        <v>40</v>
      </c>
      <c r="D20" s="13" t="s">
        <v>97</v>
      </c>
    </row>
    <row r="21" spans="2:4" x14ac:dyDescent="0.25">
      <c r="B21" s="51"/>
      <c r="C21" s="30" t="s">
        <v>93</v>
      </c>
      <c r="D21" s="13" t="s">
        <v>98</v>
      </c>
    </row>
    <row r="22" spans="2:4" x14ac:dyDescent="0.25">
      <c r="B22" s="51"/>
      <c r="C22" s="30" t="s">
        <v>96</v>
      </c>
      <c r="D22" s="13" t="s">
        <v>99</v>
      </c>
    </row>
    <row r="23" spans="2:4" x14ac:dyDescent="0.25">
      <c r="B23" s="51"/>
      <c r="C23" s="30" t="s">
        <v>96</v>
      </c>
      <c r="D23" s="13" t="s">
        <v>98</v>
      </c>
    </row>
    <row r="24" spans="2:4" x14ac:dyDescent="0.25">
      <c r="B24" s="51"/>
      <c r="C24" s="30" t="s">
        <v>96</v>
      </c>
      <c r="D24" s="13" t="s">
        <v>98</v>
      </c>
    </row>
    <row r="25" spans="2:4" x14ac:dyDescent="0.25">
      <c r="B25" s="51"/>
      <c r="C25" s="30" t="s">
        <v>96</v>
      </c>
      <c r="D25" s="13" t="s">
        <v>98</v>
      </c>
    </row>
    <row r="26" spans="2:4" x14ac:dyDescent="0.25">
      <c r="B26" s="51"/>
      <c r="C26" s="30" t="s">
        <v>96</v>
      </c>
      <c r="D26" s="13" t="s">
        <v>98</v>
      </c>
    </row>
    <row r="27" spans="2:4" x14ac:dyDescent="0.25">
      <c r="B27" s="51"/>
      <c r="C27" s="30" t="s">
        <v>96</v>
      </c>
      <c r="D27" s="13" t="s">
        <v>98</v>
      </c>
    </row>
    <row r="28" spans="2:4" x14ac:dyDescent="0.25">
      <c r="B28" s="51"/>
      <c r="C28" s="30" t="s">
        <v>96</v>
      </c>
      <c r="D28" s="13" t="s">
        <v>98</v>
      </c>
    </row>
    <row r="29" spans="2:4" x14ac:dyDescent="0.25">
      <c r="B29" s="51"/>
      <c r="C29" s="30" t="s">
        <v>93</v>
      </c>
      <c r="D29" s="13" t="s">
        <v>99</v>
      </c>
    </row>
    <row r="30" spans="2:4" x14ac:dyDescent="0.25">
      <c r="B30" s="38"/>
      <c r="C30" s="30" t="s">
        <v>96</v>
      </c>
      <c r="D30" s="13" t="s">
        <v>99</v>
      </c>
    </row>
    <row r="31" spans="2:4" x14ac:dyDescent="0.25">
      <c r="B31" s="38"/>
      <c r="C31" s="30" t="s">
        <v>96</v>
      </c>
      <c r="D31" s="13" t="s">
        <v>99</v>
      </c>
    </row>
    <row r="32" spans="2:4" x14ac:dyDescent="0.25">
      <c r="B32" s="38"/>
      <c r="C32" s="30" t="s">
        <v>111</v>
      </c>
      <c r="D32" s="13" t="s">
        <v>99</v>
      </c>
    </row>
    <row r="33" spans="2:4" x14ac:dyDescent="0.25">
      <c r="B33" s="3" t="s">
        <v>41</v>
      </c>
      <c r="C33" s="12" t="s">
        <v>42</v>
      </c>
      <c r="D33" s="11" t="s">
        <v>43</v>
      </c>
    </row>
    <row r="34" spans="2:4" x14ac:dyDescent="0.25">
      <c r="B34" s="3" t="s">
        <v>44</v>
      </c>
      <c r="C34" s="12" t="s">
        <v>45</v>
      </c>
      <c r="D34" s="11" t="s">
        <v>46</v>
      </c>
    </row>
    <row r="35" spans="2:4" ht="25.5" x14ac:dyDescent="0.25">
      <c r="B35" s="3" t="s">
        <v>47</v>
      </c>
      <c r="C35" s="12" t="s">
        <v>2</v>
      </c>
      <c r="D35" s="14" t="s">
        <v>48</v>
      </c>
    </row>
    <row r="36" spans="2:4" x14ac:dyDescent="0.25">
      <c r="B36" s="3" t="s">
        <v>49</v>
      </c>
      <c r="C36" s="12" t="s">
        <v>6</v>
      </c>
      <c r="D36" s="11" t="s">
        <v>50</v>
      </c>
    </row>
    <row r="37" spans="2:4" x14ac:dyDescent="0.25">
      <c r="B37" s="50" t="s">
        <v>51</v>
      </c>
      <c r="C37" s="15" t="s">
        <v>7</v>
      </c>
      <c r="D37" s="11" t="s">
        <v>52</v>
      </c>
    </row>
    <row r="38" spans="2:4" x14ac:dyDescent="0.25">
      <c r="B38" s="51"/>
      <c r="C38" s="15" t="s">
        <v>7</v>
      </c>
      <c r="D38" s="11" t="s">
        <v>53</v>
      </c>
    </row>
    <row r="39" spans="2:4" x14ac:dyDescent="0.25">
      <c r="B39" s="51"/>
      <c r="C39" s="16" t="s">
        <v>8</v>
      </c>
      <c r="D39" s="11" t="s">
        <v>54</v>
      </c>
    </row>
    <row r="40" spans="2:4" x14ac:dyDescent="0.25">
      <c r="B40" s="51"/>
      <c r="C40" s="6" t="s">
        <v>8</v>
      </c>
      <c r="D40" s="6" t="s">
        <v>55</v>
      </c>
    </row>
    <row r="41" spans="2:4" x14ac:dyDescent="0.25">
      <c r="B41" s="52"/>
      <c r="C41" s="6" t="s">
        <v>56</v>
      </c>
      <c r="D41" s="6" t="s">
        <v>57</v>
      </c>
    </row>
    <row r="42" spans="2:4" x14ac:dyDescent="0.25">
      <c r="B42" s="17"/>
      <c r="C42" s="1"/>
      <c r="D42" s="1"/>
    </row>
    <row r="43" spans="2:4" x14ac:dyDescent="0.25">
      <c r="B43" s="53" t="s">
        <v>58</v>
      </c>
      <c r="C43" s="54"/>
      <c r="D43" s="55"/>
    </row>
    <row r="44" spans="2:4" x14ac:dyDescent="0.25">
      <c r="B44" s="56"/>
      <c r="C44" s="57"/>
      <c r="D44" s="58"/>
    </row>
    <row r="45" spans="2:4" x14ac:dyDescent="0.25">
      <c r="B45" s="59"/>
      <c r="C45" s="60"/>
      <c r="D45" s="61"/>
    </row>
    <row r="46" spans="2:4" x14ac:dyDescent="0.25">
      <c r="B46" s="1"/>
      <c r="C46" s="1"/>
      <c r="D46" s="1"/>
    </row>
    <row r="47" spans="2:4" ht="15.75" x14ac:dyDescent="0.25">
      <c r="B47" s="18" t="s">
        <v>59</v>
      </c>
      <c r="C47" s="19"/>
      <c r="D47" s="20"/>
    </row>
    <row r="48" spans="2:4" ht="15.75" x14ac:dyDescent="0.25">
      <c r="B48" s="59" t="s">
        <v>60</v>
      </c>
      <c r="C48" s="60"/>
      <c r="D48" s="61"/>
    </row>
    <row r="49" spans="2:4" ht="15.75" x14ac:dyDescent="0.25">
      <c r="B49" s="21"/>
      <c r="C49" s="21"/>
      <c r="D49" s="21"/>
    </row>
    <row r="50" spans="2:4" ht="15.75" x14ac:dyDescent="0.25">
      <c r="B50" s="18" t="s">
        <v>61</v>
      </c>
      <c r="C50" s="22"/>
      <c r="D50" s="23"/>
    </row>
    <row r="51" spans="2:4" ht="15.75" x14ac:dyDescent="0.25">
      <c r="B51" s="59" t="s">
        <v>62</v>
      </c>
      <c r="C51" s="60"/>
      <c r="D51" s="61"/>
    </row>
    <row r="52" spans="2:4" x14ac:dyDescent="0.25">
      <c r="B52" s="24"/>
      <c r="C52" s="24"/>
      <c r="D52" s="24"/>
    </row>
    <row r="53" spans="2:4" ht="15.75" x14ac:dyDescent="0.25">
      <c r="B53" s="43" t="s">
        <v>63</v>
      </c>
      <c r="C53" s="44"/>
      <c r="D53" s="45"/>
    </row>
    <row r="54" spans="2:4" x14ac:dyDescent="0.25">
      <c r="B54" s="24"/>
      <c r="C54" s="24"/>
      <c r="D54" s="24"/>
    </row>
    <row r="55" spans="2:4" ht="15.75" x14ac:dyDescent="0.25">
      <c r="B55" s="46" t="s">
        <v>64</v>
      </c>
      <c r="C55" s="47"/>
      <c r="D55" s="48"/>
    </row>
    <row r="56" spans="2:4" x14ac:dyDescent="0.25">
      <c r="B56" s="24"/>
      <c r="C56" s="24"/>
      <c r="D56" s="24"/>
    </row>
    <row r="57" spans="2:4" x14ac:dyDescent="0.25">
      <c r="B57" s="24"/>
      <c r="C57" s="24"/>
      <c r="D57" s="24"/>
    </row>
  </sheetData>
  <mergeCells count="8">
    <mergeCell ref="B53:D53"/>
    <mergeCell ref="B55:D55"/>
    <mergeCell ref="B3:D3"/>
    <mergeCell ref="B8:B29"/>
    <mergeCell ref="B37:B41"/>
    <mergeCell ref="B43:D45"/>
    <mergeCell ref="B48:D48"/>
    <mergeCell ref="B51:D5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7AD9C-E4A7-4E73-9E5F-774C561977A4}">
  <dimension ref="C3:F17"/>
  <sheetViews>
    <sheetView workbookViewId="0">
      <selection activeCell="E12" sqref="E12"/>
    </sheetView>
  </sheetViews>
  <sheetFormatPr baseColWidth="10" defaultRowHeight="15" x14ac:dyDescent="0.25"/>
  <cols>
    <col min="3" max="3" width="14.140625" bestFit="1" customWidth="1"/>
    <col min="4" max="5" width="23.140625" customWidth="1"/>
  </cols>
  <sheetData>
    <row r="3" spans="3:6" ht="63.75" x14ac:dyDescent="0.25">
      <c r="C3" s="3" t="s">
        <v>65</v>
      </c>
      <c r="D3" s="3" t="s">
        <v>66</v>
      </c>
      <c r="E3" s="3" t="s">
        <v>67</v>
      </c>
      <c r="F3" s="3" t="s">
        <v>68</v>
      </c>
    </row>
    <row r="4" spans="3:6" x14ac:dyDescent="0.25">
      <c r="C4" s="25" t="s">
        <v>69</v>
      </c>
      <c r="D4" s="26">
        <v>0</v>
      </c>
      <c r="E4" s="26">
        <v>0</v>
      </c>
      <c r="F4" s="27">
        <v>0</v>
      </c>
    </row>
    <row r="5" spans="3:6" x14ac:dyDescent="0.25">
      <c r="C5" s="25" t="s">
        <v>70</v>
      </c>
      <c r="D5" s="5">
        <v>2</v>
      </c>
      <c r="E5" s="5">
        <v>1</v>
      </c>
      <c r="F5" s="28">
        <f>E5/D5</f>
        <v>0.5</v>
      </c>
    </row>
    <row r="6" spans="3:6" x14ac:dyDescent="0.25">
      <c r="C6" s="25" t="s">
        <v>71</v>
      </c>
      <c r="D6" s="5">
        <v>3</v>
      </c>
      <c r="E6" s="5">
        <v>2</v>
      </c>
      <c r="F6" s="28">
        <f t="shared" ref="F6:F7" si="0">E6/D6</f>
        <v>0.66666666666666663</v>
      </c>
    </row>
    <row r="7" spans="3:6" x14ac:dyDescent="0.25">
      <c r="C7" s="25" t="s">
        <v>72</v>
      </c>
      <c r="D7" s="5">
        <v>8</v>
      </c>
      <c r="E7" s="5">
        <v>7</v>
      </c>
      <c r="F7" s="28">
        <f t="shared" si="0"/>
        <v>0.875</v>
      </c>
    </row>
    <row r="8" spans="3:6" x14ac:dyDescent="0.25">
      <c r="C8" s="25" t="s">
        <v>73</v>
      </c>
      <c r="D8" s="5">
        <v>14</v>
      </c>
      <c r="E8" s="5">
        <v>10</v>
      </c>
      <c r="F8" s="28">
        <f>E8/D8</f>
        <v>0.7142857142857143</v>
      </c>
    </row>
    <row r="9" spans="3:6" x14ac:dyDescent="0.25">
      <c r="C9" s="25" t="s">
        <v>74</v>
      </c>
      <c r="D9" s="5">
        <v>18</v>
      </c>
      <c r="E9" s="5">
        <v>15</v>
      </c>
      <c r="F9" s="28">
        <f t="shared" ref="F9:F17" si="1">E9/D9</f>
        <v>0.83333333333333337</v>
      </c>
    </row>
    <row r="10" spans="3:6" x14ac:dyDescent="0.25">
      <c r="C10" s="25" t="s">
        <v>75</v>
      </c>
      <c r="D10" s="5">
        <v>22</v>
      </c>
      <c r="E10" s="5">
        <v>19</v>
      </c>
      <c r="F10" s="28">
        <f t="shared" si="1"/>
        <v>0.86363636363636365</v>
      </c>
    </row>
    <row r="11" spans="3:6" x14ac:dyDescent="0.25">
      <c r="C11" s="25" t="s">
        <v>76</v>
      </c>
      <c r="D11" s="5">
        <v>25</v>
      </c>
      <c r="E11" s="5">
        <v>22</v>
      </c>
      <c r="F11" s="28">
        <f t="shared" si="1"/>
        <v>0.88</v>
      </c>
    </row>
    <row r="12" spans="3:6" x14ac:dyDescent="0.25">
      <c r="C12" s="25" t="s">
        <v>77</v>
      </c>
      <c r="D12" s="5"/>
      <c r="E12" s="5"/>
      <c r="F12" s="28" t="e">
        <f t="shared" si="1"/>
        <v>#DIV/0!</v>
      </c>
    </row>
    <row r="13" spans="3:6" x14ac:dyDescent="0.25">
      <c r="C13" s="25" t="s">
        <v>78</v>
      </c>
      <c r="D13" s="5"/>
      <c r="E13" s="5"/>
      <c r="F13" s="28" t="e">
        <f t="shared" si="1"/>
        <v>#DIV/0!</v>
      </c>
    </row>
    <row r="14" spans="3:6" x14ac:dyDescent="0.25">
      <c r="C14" s="25" t="s">
        <v>79</v>
      </c>
      <c r="D14" s="5"/>
      <c r="E14" s="5"/>
      <c r="F14" s="28" t="e">
        <f t="shared" si="1"/>
        <v>#DIV/0!</v>
      </c>
    </row>
    <row r="15" spans="3:6" x14ac:dyDescent="0.25">
      <c r="C15" s="25" t="s">
        <v>80</v>
      </c>
      <c r="D15" s="5"/>
      <c r="E15" s="5"/>
      <c r="F15" s="28" t="e">
        <f t="shared" si="1"/>
        <v>#DIV/0!</v>
      </c>
    </row>
    <row r="16" spans="3:6" x14ac:dyDescent="0.25">
      <c r="C16" s="25" t="s">
        <v>81</v>
      </c>
      <c r="D16" s="5"/>
      <c r="E16" s="5"/>
      <c r="F16" s="28" t="e">
        <f t="shared" si="1"/>
        <v>#DIV/0!</v>
      </c>
    </row>
    <row r="17" spans="3:6" x14ac:dyDescent="0.25">
      <c r="C17" s="29" t="s">
        <v>82</v>
      </c>
      <c r="D17" s="29"/>
      <c r="E17" s="29"/>
      <c r="F17" s="29" t="e">
        <f t="shared" si="1"/>
        <v>#DIV/0!</v>
      </c>
    </row>
  </sheetData>
  <conditionalFormatting sqref="C3">
    <cfRule type="duplicateValues" dxfId="3" priority="2"/>
  </conditionalFormatting>
  <conditionalFormatting sqref="D3:D4">
    <cfRule type="duplicateValues" dxfId="2" priority="3"/>
  </conditionalFormatting>
  <conditionalFormatting sqref="C4:C17 D17:E17">
    <cfRule type="duplicateValues" dxfId="1" priority="4"/>
  </conditionalFormatting>
  <conditionalFormatting sqref="F17">
    <cfRule type="duplicateValues" dxfId="0"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CA5EB-72ED-4394-9E50-0C86482A9AEF}">
  <dimension ref="D6:I6"/>
  <sheetViews>
    <sheetView workbookViewId="0">
      <selection activeCell="F16" sqref="F16"/>
    </sheetView>
  </sheetViews>
  <sheetFormatPr baseColWidth="10" defaultRowHeight="15" x14ac:dyDescent="0.25"/>
  <cols>
    <col min="8" max="8" width="12.28515625" customWidth="1"/>
  </cols>
  <sheetData>
    <row r="6" spans="4:9" x14ac:dyDescent="0.25">
      <c r="D6" s="62" t="s">
        <v>107</v>
      </c>
      <c r="E6" s="62"/>
      <c r="F6" s="62"/>
      <c r="G6" s="62"/>
      <c r="H6" s="62"/>
      <c r="I6" s="62"/>
    </row>
  </sheetData>
  <mergeCells count="1">
    <mergeCell ref="D6:I6"/>
  </mergeCells>
  <pageMargins left="0.7" right="0.7" top="0.75" bottom="0.75" header="0.3" footer="0.3"/>
  <pageSetup paperSize="2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base de datos</vt:lpstr>
      <vt:lpstr>tabla de homologacion</vt:lpstr>
      <vt:lpstr>tabla consolidad de resultados</vt:lpstr>
      <vt:lpstr>observaciones</vt:lpstr>
      <vt:lpstr>'base de datos'!Área_de_impresión</vt:lpstr>
    </vt:vector>
  </TitlesOfParts>
  <Company>Ministerio de Vivienda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Fritz Molina</dc:creator>
  <cp:lastModifiedBy>Roberto Fritz Molina</cp:lastModifiedBy>
  <cp:lastPrinted>2022-08-04T13:35:13Z</cp:lastPrinted>
  <dcterms:created xsi:type="dcterms:W3CDTF">2022-07-11T16:46:56Z</dcterms:created>
  <dcterms:modified xsi:type="dcterms:W3CDTF">2022-08-22T16:55:30Z</dcterms:modified>
</cp:coreProperties>
</file>