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rdiazs\Documents\Año 2022\PMG 2022\Reclamos\"/>
    </mc:Choice>
  </mc:AlternateContent>
  <bookViews>
    <workbookView xWindow="-120" yWindow="-120" windowWidth="20730" windowHeight="11160"/>
  </bookViews>
  <sheets>
    <sheet name="Base" sheetId="2" r:id="rId1"/>
    <sheet name="Usuarios que cierran" sheetId="4" state="hidden" r:id="rId2"/>
    <sheet name="titulos" sheetId="3" state="hidden" r:id="rId3"/>
    <sheet name="CAMBIAR" sheetId="7" state="hidden" r:id="rId4"/>
    <sheet name="Pormenores" sheetId="6" state="hidden" r:id="rId5"/>
  </sheets>
  <externalReferences>
    <externalReference r:id="rId6"/>
  </externalReferences>
  <definedNames>
    <definedName name="_xlnm._FilterDatabase" localSheetId="0" hidden="1">Base!$A$1:$AG$380</definedName>
  </definedNames>
  <calcPr calcId="191029"/>
  <pivotCaches>
    <pivotCache cacheId="25" r:id="rId7"/>
    <pivotCache cacheId="27" r:id="rId8"/>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4" l="1"/>
  <c r="K14" i="4" s="1"/>
  <c r="K8" i="4"/>
  <c r="G33" i="4"/>
  <c r="AF13" i="2"/>
  <c r="AF15" i="2"/>
  <c r="AF17" i="2"/>
  <c r="AF18" i="2"/>
  <c r="AF19" i="2"/>
  <c r="AF20" i="2"/>
  <c r="AF21" i="2"/>
  <c r="AF29" i="2"/>
  <c r="AF30" i="2"/>
  <c r="AF31" i="2"/>
  <c r="AF32" i="2"/>
  <c r="AF33" i="2"/>
  <c r="AF35" i="2"/>
  <c r="AF36" i="2"/>
  <c r="AF38" i="2"/>
  <c r="AF39" i="2"/>
  <c r="AF41" i="2"/>
  <c r="AF42" i="2"/>
  <c r="AF43" i="2"/>
  <c r="AF44" i="2"/>
  <c r="AF45" i="2"/>
  <c r="AF46" i="2"/>
  <c r="AF47" i="2"/>
  <c r="AF48" i="2"/>
  <c r="AF50" i="2"/>
  <c r="AF51" i="2"/>
  <c r="AF53" i="2"/>
  <c r="AF54" i="2"/>
  <c r="AF55" i="2"/>
  <c r="AF56" i="2"/>
  <c r="AF57" i="2"/>
  <c r="AF62" i="2"/>
  <c r="AF63" i="2"/>
  <c r="AF64" i="2"/>
  <c r="AF65" i="2"/>
  <c r="AF66" i="2"/>
  <c r="AF69" i="2"/>
  <c r="AF70" i="2"/>
  <c r="AF71" i="2"/>
  <c r="AF74" i="2"/>
  <c r="AF75" i="2"/>
  <c r="AF76" i="2"/>
  <c r="AF80" i="2"/>
  <c r="AF81" i="2"/>
  <c r="AF82" i="2"/>
  <c r="AF85" i="2"/>
  <c r="AF88" i="2"/>
  <c r="AF90" i="2"/>
  <c r="AF91" i="2"/>
  <c r="AF92" i="2"/>
  <c r="AF93" i="2"/>
  <c r="AF94" i="2"/>
  <c r="AF95" i="2"/>
  <c r="AF96" i="2"/>
  <c r="AF98" i="2"/>
  <c r="AF99" i="2"/>
  <c r="AF100" i="2"/>
  <c r="AF101" i="2"/>
  <c r="AF103" i="2"/>
  <c r="AF105" i="2"/>
  <c r="AF106" i="2"/>
  <c r="AF108" i="2"/>
  <c r="AF109" i="2"/>
  <c r="AF110" i="2"/>
  <c r="AF111" i="2"/>
  <c r="AF112" i="2"/>
  <c r="AF116" i="2"/>
  <c r="AF118" i="2"/>
  <c r="AF119" i="2"/>
  <c r="AF120" i="2"/>
  <c r="AF121" i="2"/>
  <c r="AF122" i="2"/>
  <c r="AF123" i="2"/>
  <c r="AF124" i="2"/>
  <c r="AF127" i="2"/>
  <c r="AF128" i="2"/>
  <c r="AF129" i="2"/>
  <c r="AF130" i="2"/>
  <c r="AF132" i="2"/>
  <c r="AF133" i="2"/>
  <c r="AF134" i="2"/>
  <c r="AF135" i="2"/>
  <c r="AF136" i="2"/>
  <c r="AF137" i="2"/>
  <c r="AF138" i="2"/>
  <c r="AF139" i="2"/>
  <c r="AF140" i="2"/>
  <c r="AF141" i="2"/>
  <c r="AF142" i="2"/>
  <c r="AF143" i="2"/>
  <c r="AF144" i="2"/>
  <c r="AF145" i="2"/>
  <c r="AF147" i="2"/>
  <c r="AF148" i="2"/>
  <c r="AF149" i="2"/>
  <c r="AF151" i="2"/>
  <c r="AF152" i="2"/>
  <c r="AF153" i="2"/>
  <c r="AF154" i="2"/>
  <c r="AF155" i="2"/>
  <c r="AF156" i="2"/>
  <c r="AF157" i="2"/>
  <c r="AF158" i="2"/>
  <c r="AF159" i="2"/>
  <c r="AF161" i="2"/>
  <c r="AF162" i="2"/>
  <c r="AF163" i="2"/>
  <c r="AF164" i="2"/>
  <c r="AF166" i="2"/>
  <c r="AF167" i="2"/>
  <c r="AF168" i="2"/>
  <c r="AF169" i="2"/>
  <c r="AF170" i="2"/>
  <c r="AF171" i="2"/>
  <c r="AF172" i="2"/>
  <c r="AF173" i="2"/>
  <c r="AF174" i="2"/>
  <c r="AF176" i="2"/>
  <c r="AF177" i="2"/>
  <c r="AF179" i="2"/>
  <c r="AF180" i="2"/>
  <c r="AF181" i="2"/>
  <c r="AF182" i="2"/>
  <c r="AF183" i="2"/>
  <c r="AF184" i="2"/>
  <c r="AF186" i="2"/>
  <c r="AF188" i="2"/>
  <c r="AF189" i="2"/>
  <c r="AF190" i="2"/>
  <c r="AF191" i="2"/>
  <c r="AF192" i="2"/>
  <c r="AF193" i="2"/>
  <c r="AF194" i="2"/>
  <c r="AF196" i="2"/>
  <c r="AF197" i="2"/>
  <c r="AF198" i="2"/>
  <c r="AF199" i="2"/>
  <c r="AF200" i="2"/>
  <c r="AF202" i="2"/>
  <c r="AF203" i="2"/>
  <c r="AF204" i="2"/>
  <c r="AF205" i="2"/>
  <c r="AF206" i="2"/>
  <c r="AF207" i="2"/>
  <c r="AF208" i="2"/>
  <c r="AF209" i="2"/>
  <c r="AF210" i="2"/>
  <c r="AF211" i="2"/>
  <c r="AF214" i="2"/>
  <c r="AF215" i="2"/>
  <c r="AF216" i="2"/>
  <c r="AF217" i="2"/>
  <c r="AF218" i="2"/>
  <c r="AF219" i="2"/>
  <c r="AF220" i="2"/>
  <c r="AF221" i="2"/>
  <c r="AF223" i="2"/>
  <c r="AF224" i="2"/>
  <c r="AF225" i="2"/>
  <c r="AF226" i="2"/>
  <c r="AF227" i="2"/>
  <c r="AF228" i="2"/>
  <c r="AF229" i="2"/>
  <c r="AF230" i="2"/>
  <c r="AF231" i="2"/>
  <c r="AF232" i="2"/>
  <c r="AF233" i="2"/>
  <c r="AF234" i="2"/>
  <c r="AF235" i="2"/>
  <c r="AF236" i="2"/>
  <c r="AF238" i="2"/>
  <c r="AF239" i="2"/>
  <c r="AF241" i="2"/>
  <c r="AF242" i="2"/>
  <c r="AF243" i="2"/>
  <c r="AF244" i="2"/>
  <c r="AF245" i="2"/>
  <c r="AF246" i="2"/>
  <c r="AF247" i="2"/>
  <c r="AF248" i="2"/>
  <c r="AF249" i="2"/>
  <c r="AF250" i="2"/>
  <c r="AF251" i="2"/>
  <c r="AF252" i="2"/>
  <c r="AF253" i="2"/>
  <c r="AF254" i="2"/>
  <c r="AF255" i="2"/>
  <c r="AF256" i="2"/>
  <c r="AF257" i="2"/>
  <c r="AF258" i="2"/>
  <c r="AF259" i="2"/>
  <c r="AF260" i="2"/>
  <c r="AF261" i="2"/>
  <c r="AF262" i="2"/>
  <c r="AF263" i="2"/>
  <c r="AF264" i="2"/>
  <c r="AF265" i="2"/>
  <c r="AF266" i="2"/>
  <c r="AF268" i="2"/>
  <c r="AF269" i="2"/>
  <c r="AF270" i="2"/>
  <c r="AF271" i="2"/>
  <c r="AF273" i="2"/>
  <c r="AF274" i="2"/>
  <c r="AF277" i="2"/>
  <c r="AF278" i="2"/>
  <c r="AF279" i="2"/>
  <c r="AF280" i="2"/>
  <c r="AF281" i="2"/>
  <c r="AF283" i="2"/>
  <c r="AF284" i="2"/>
  <c r="AF285" i="2"/>
  <c r="AF286" i="2"/>
  <c r="AF287" i="2"/>
  <c r="AF289" i="2"/>
  <c r="AF292" i="2"/>
  <c r="AF294" i="2"/>
  <c r="AF295" i="2"/>
  <c r="AF296" i="2"/>
  <c r="AF297" i="2"/>
  <c r="AF298" i="2"/>
  <c r="AF299" i="2"/>
  <c r="AF300" i="2"/>
  <c r="AF301" i="2"/>
  <c r="AF302" i="2"/>
  <c r="AF303" i="2"/>
  <c r="AF304" i="2"/>
  <c r="AF305" i="2"/>
  <c r="AF306" i="2"/>
  <c r="AF307" i="2"/>
  <c r="AF308" i="2"/>
  <c r="AF310" i="2"/>
  <c r="AF311" i="2"/>
  <c r="AF312" i="2"/>
  <c r="AF313" i="2"/>
  <c r="AF315" i="2"/>
  <c r="AF317" i="2"/>
  <c r="AF318" i="2"/>
  <c r="AF320" i="2"/>
  <c r="AF321" i="2"/>
  <c r="AF322" i="2"/>
  <c r="AF323" i="2"/>
  <c r="AF324" i="2"/>
  <c r="AF325" i="2"/>
  <c r="AF327" i="2"/>
  <c r="AF329" i="2"/>
  <c r="AF332" i="2"/>
  <c r="AF333" i="2"/>
  <c r="AF334" i="2"/>
  <c r="AF336" i="2"/>
  <c r="AF337" i="2"/>
  <c r="AF338" i="2"/>
  <c r="AF339" i="2"/>
  <c r="AF340" i="2"/>
  <c r="AF341" i="2"/>
  <c r="AF343" i="2"/>
  <c r="AF345" i="2"/>
  <c r="AF346" i="2"/>
  <c r="AF347" i="2"/>
  <c r="AF348" i="2"/>
  <c r="AF349" i="2"/>
  <c r="AF350" i="2"/>
  <c r="AF351" i="2"/>
  <c r="AF352" i="2"/>
  <c r="AF353" i="2"/>
  <c r="AF354" i="2"/>
  <c r="AF355" i="2"/>
  <c r="AF356" i="2"/>
  <c r="AF357" i="2"/>
  <c r="AF359" i="2"/>
  <c r="AF365" i="2"/>
  <c r="AF367" i="2"/>
  <c r="AF368" i="2"/>
  <c r="AF372" i="2"/>
  <c r="AF376" i="2"/>
  <c r="AF377" i="2"/>
  <c r="AF378" i="2"/>
  <c r="AF380" i="2"/>
  <c r="AF12" i="2"/>
  <c r="I42" i="4" l="1"/>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0" i="2"/>
  <c r="AG171" i="2"/>
  <c r="AG172"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G236" i="2"/>
  <c r="AG237" i="2"/>
  <c r="AG238" i="2"/>
  <c r="AG239" i="2"/>
  <c r="AG240" i="2"/>
  <c r="AG241" i="2"/>
  <c r="AG242" i="2"/>
  <c r="AG243" i="2"/>
  <c r="AG244" i="2"/>
  <c r="AG245" i="2"/>
  <c r="AG246" i="2"/>
  <c r="AG247" i="2"/>
  <c r="AG248" i="2"/>
  <c r="AG249" i="2"/>
  <c r="AG250" i="2"/>
  <c r="AG251" i="2"/>
  <c r="AG252" i="2"/>
  <c r="AG253" i="2"/>
  <c r="AG254" i="2"/>
  <c r="AG255" i="2"/>
  <c r="AG256" i="2"/>
  <c r="AG257" i="2"/>
  <c r="AG258" i="2"/>
  <c r="AG259" i="2"/>
  <c r="AG260" i="2"/>
  <c r="AG261" i="2"/>
  <c r="AG262" i="2"/>
  <c r="AG263" i="2"/>
  <c r="AG264" i="2"/>
  <c r="AG265" i="2"/>
  <c r="AG266" i="2"/>
  <c r="AG267" i="2"/>
  <c r="AG268" i="2"/>
  <c r="AG269" i="2"/>
  <c r="AG270" i="2"/>
  <c r="AG271" i="2"/>
  <c r="AG272" i="2"/>
  <c r="AG273" i="2"/>
  <c r="AG274" i="2"/>
  <c r="AG275" i="2"/>
  <c r="AG276" i="2"/>
  <c r="AG277" i="2"/>
  <c r="AG278" i="2"/>
  <c r="AG279" i="2"/>
  <c r="AG280" i="2"/>
  <c r="AG281" i="2"/>
  <c r="AG282" i="2"/>
  <c r="AG283" i="2"/>
  <c r="AG284" i="2"/>
  <c r="AG285" i="2"/>
  <c r="AG286" i="2"/>
  <c r="AG287" i="2"/>
  <c r="AG288" i="2"/>
  <c r="AG289" i="2"/>
  <c r="AG290" i="2"/>
  <c r="AG291" i="2"/>
  <c r="AG292" i="2"/>
  <c r="AG293" i="2"/>
  <c r="AG294" i="2"/>
  <c r="AG295" i="2"/>
  <c r="AG296" i="2"/>
  <c r="AG297" i="2"/>
  <c r="AG298" i="2"/>
  <c r="AG299" i="2"/>
  <c r="AG300" i="2"/>
  <c r="AG301" i="2"/>
  <c r="AG302" i="2"/>
  <c r="AG303" i="2"/>
  <c r="AG304" i="2"/>
  <c r="AG305" i="2"/>
  <c r="AG306" i="2"/>
  <c r="AG307" i="2"/>
  <c r="AG308" i="2"/>
  <c r="AG309" i="2"/>
  <c r="AG310" i="2"/>
  <c r="AG311" i="2"/>
  <c r="AG312" i="2"/>
  <c r="AG313" i="2"/>
  <c r="AG314" i="2"/>
  <c r="AG315" i="2"/>
  <c r="AG316" i="2"/>
  <c r="AG317" i="2"/>
  <c r="AG318" i="2"/>
  <c r="AG319" i="2"/>
  <c r="AG320" i="2"/>
  <c r="AG321" i="2"/>
  <c r="AG322" i="2"/>
  <c r="AG323" i="2"/>
  <c r="AG324" i="2"/>
  <c r="AG325" i="2"/>
  <c r="AG326" i="2"/>
  <c r="AG327" i="2"/>
  <c r="AG328" i="2"/>
  <c r="AG329" i="2"/>
  <c r="AG330" i="2"/>
  <c r="AG331" i="2"/>
  <c r="AG332" i="2"/>
  <c r="AG333" i="2"/>
  <c r="AG334" i="2"/>
  <c r="AG335" i="2"/>
  <c r="AG336" i="2"/>
  <c r="AG337" i="2"/>
  <c r="AG338" i="2"/>
  <c r="AG339" i="2"/>
  <c r="AG340" i="2"/>
  <c r="AG341" i="2"/>
  <c r="AG342" i="2"/>
  <c r="AG343" i="2"/>
  <c r="AG344" i="2"/>
  <c r="AG345" i="2"/>
  <c r="AG346" i="2"/>
  <c r="AG347" i="2"/>
  <c r="AG348" i="2"/>
  <c r="AG349" i="2"/>
  <c r="AG350" i="2"/>
  <c r="AG351" i="2"/>
  <c r="AG352" i="2"/>
  <c r="AG353" i="2"/>
  <c r="AG354" i="2"/>
  <c r="AG355" i="2"/>
  <c r="AG356" i="2"/>
  <c r="AG357" i="2"/>
  <c r="AG358" i="2"/>
  <c r="AG359" i="2"/>
  <c r="AG360" i="2"/>
  <c r="AG361" i="2"/>
  <c r="AG362" i="2"/>
  <c r="AG363" i="2"/>
  <c r="AG364" i="2"/>
  <c r="AG365" i="2"/>
  <c r="AG366" i="2"/>
  <c r="AG367" i="2"/>
  <c r="AG368" i="2"/>
  <c r="AG369" i="2"/>
  <c r="AG370" i="2"/>
  <c r="AG371" i="2"/>
  <c r="AG372" i="2"/>
  <c r="AG373" i="2"/>
  <c r="AG374" i="2"/>
  <c r="AG375" i="2"/>
  <c r="AG376" i="2"/>
  <c r="AG377" i="2"/>
  <c r="AG378" i="2"/>
  <c r="AG379" i="2"/>
  <c r="AG380" i="2"/>
  <c r="AD12" i="2"/>
  <c r="AE12" i="2"/>
  <c r="AD13" i="2"/>
  <c r="AE13" i="2"/>
  <c r="AD14" i="2"/>
  <c r="AE14" i="2"/>
  <c r="AD15" i="2"/>
  <c r="AE15" i="2"/>
  <c r="AD16" i="2"/>
  <c r="AE16" i="2"/>
  <c r="AD17" i="2"/>
  <c r="AE17" i="2"/>
  <c r="AD18" i="2"/>
  <c r="AE18" i="2"/>
  <c r="AD19" i="2"/>
  <c r="AE19" i="2"/>
  <c r="AD20" i="2"/>
  <c r="AE20" i="2"/>
  <c r="AD21" i="2"/>
  <c r="AE21" i="2"/>
  <c r="AD22" i="2"/>
  <c r="AE22" i="2"/>
  <c r="AD23" i="2"/>
  <c r="AE23" i="2"/>
  <c r="AD24" i="2"/>
  <c r="AE24" i="2"/>
  <c r="AD25" i="2"/>
  <c r="AE25" i="2"/>
  <c r="AD26" i="2"/>
  <c r="AE26" i="2"/>
  <c r="AD27" i="2"/>
  <c r="AE27" i="2"/>
  <c r="AD28" i="2"/>
  <c r="AE28" i="2"/>
  <c r="AD29" i="2"/>
  <c r="AE29" i="2"/>
  <c r="AD30" i="2"/>
  <c r="AE30" i="2"/>
  <c r="AD31" i="2"/>
  <c r="AE31" i="2"/>
  <c r="AD32" i="2"/>
  <c r="AE32" i="2"/>
  <c r="AD33" i="2"/>
  <c r="AE33" i="2"/>
  <c r="AD34" i="2"/>
  <c r="AE34" i="2"/>
  <c r="AD35" i="2"/>
  <c r="AE35" i="2"/>
  <c r="AD36" i="2"/>
  <c r="AE36" i="2"/>
  <c r="AD37" i="2"/>
  <c r="AE37" i="2"/>
  <c r="AD38" i="2"/>
  <c r="AE38" i="2"/>
  <c r="AD39" i="2"/>
  <c r="AE39" i="2"/>
  <c r="AD40" i="2"/>
  <c r="AE40" i="2"/>
  <c r="AD41" i="2"/>
  <c r="AE41" i="2"/>
  <c r="AD42" i="2"/>
  <c r="AE42" i="2"/>
  <c r="AD43" i="2"/>
  <c r="AE43" i="2"/>
  <c r="AD44" i="2"/>
  <c r="AE44" i="2"/>
  <c r="AD45" i="2"/>
  <c r="AE45" i="2"/>
  <c r="AD46" i="2"/>
  <c r="AE46" i="2"/>
  <c r="AD47" i="2"/>
  <c r="AE47" i="2"/>
  <c r="AD48" i="2"/>
  <c r="AE48" i="2"/>
  <c r="AD49" i="2"/>
  <c r="AE49" i="2"/>
  <c r="AD50" i="2"/>
  <c r="AE50" i="2"/>
  <c r="AD51" i="2"/>
  <c r="AE51" i="2"/>
  <c r="AD52" i="2"/>
  <c r="AE52" i="2"/>
  <c r="AD53" i="2"/>
  <c r="AE53" i="2"/>
  <c r="AD54" i="2"/>
  <c r="AE54" i="2"/>
  <c r="AD55" i="2"/>
  <c r="AE55" i="2"/>
  <c r="AD56" i="2"/>
  <c r="AE56" i="2"/>
  <c r="AD57" i="2"/>
  <c r="AE57" i="2"/>
  <c r="AD58" i="2"/>
  <c r="AE58" i="2"/>
  <c r="AD59" i="2"/>
  <c r="AE59" i="2"/>
  <c r="AD60" i="2"/>
  <c r="AE60" i="2"/>
  <c r="AD61" i="2"/>
  <c r="AE61" i="2"/>
  <c r="AD62" i="2"/>
  <c r="AE62" i="2"/>
  <c r="AD63" i="2"/>
  <c r="AE63" i="2"/>
  <c r="AD64" i="2"/>
  <c r="AE64" i="2"/>
  <c r="AD65" i="2"/>
  <c r="AE65" i="2"/>
  <c r="AD66" i="2"/>
  <c r="AE66" i="2"/>
  <c r="AD67" i="2"/>
  <c r="AE67" i="2"/>
  <c r="AD68" i="2"/>
  <c r="AE68" i="2"/>
  <c r="AD69" i="2"/>
  <c r="AE69" i="2"/>
  <c r="AD70" i="2"/>
  <c r="AE70" i="2"/>
  <c r="AD71" i="2"/>
  <c r="AE71" i="2"/>
  <c r="AD72" i="2"/>
  <c r="AE72" i="2"/>
  <c r="AD73" i="2"/>
  <c r="AE73" i="2"/>
  <c r="AD74" i="2"/>
  <c r="AE74" i="2"/>
  <c r="AD75" i="2"/>
  <c r="AE75" i="2"/>
  <c r="AD76" i="2"/>
  <c r="AE76" i="2"/>
  <c r="AD77" i="2"/>
  <c r="AE77" i="2"/>
  <c r="AD78" i="2"/>
  <c r="AE78" i="2"/>
  <c r="AD79" i="2"/>
  <c r="AE79" i="2"/>
  <c r="AD80" i="2"/>
  <c r="AE80" i="2"/>
  <c r="AD81" i="2"/>
  <c r="AE81" i="2"/>
  <c r="AD82" i="2"/>
  <c r="AE82" i="2"/>
  <c r="AD83" i="2"/>
  <c r="AE83" i="2"/>
  <c r="AD84" i="2"/>
  <c r="AE84" i="2"/>
  <c r="AD85" i="2"/>
  <c r="AE85" i="2"/>
  <c r="AD86" i="2"/>
  <c r="AE86" i="2"/>
  <c r="AD87" i="2"/>
  <c r="AE87" i="2"/>
  <c r="AD88" i="2"/>
  <c r="AE88" i="2"/>
  <c r="AD89" i="2"/>
  <c r="AE89" i="2"/>
  <c r="AD90" i="2"/>
  <c r="AE90" i="2"/>
  <c r="AD91" i="2"/>
  <c r="AE91" i="2"/>
  <c r="AD92" i="2"/>
  <c r="AE92" i="2"/>
  <c r="AD93" i="2"/>
  <c r="AE93" i="2"/>
  <c r="AD94" i="2"/>
  <c r="AE94" i="2"/>
  <c r="AD95" i="2"/>
  <c r="AE95" i="2"/>
  <c r="AD96" i="2"/>
  <c r="AE96" i="2"/>
  <c r="AD97" i="2"/>
  <c r="AE97" i="2"/>
  <c r="AD98" i="2"/>
  <c r="AE98" i="2"/>
  <c r="AD99" i="2"/>
  <c r="AE99" i="2"/>
  <c r="AD100" i="2"/>
  <c r="AE100" i="2"/>
  <c r="AD101" i="2"/>
  <c r="AE101" i="2"/>
  <c r="AD102" i="2"/>
  <c r="AE102" i="2"/>
  <c r="AD103" i="2"/>
  <c r="AE103" i="2"/>
  <c r="AD104" i="2"/>
  <c r="AE104" i="2"/>
  <c r="AD105" i="2"/>
  <c r="AE105" i="2"/>
  <c r="AD106" i="2"/>
  <c r="AE106" i="2"/>
  <c r="AD107" i="2"/>
  <c r="AE107" i="2"/>
  <c r="AD108" i="2"/>
  <c r="AE108" i="2"/>
  <c r="AD109" i="2"/>
  <c r="AE109" i="2"/>
  <c r="AD110" i="2"/>
  <c r="AE110" i="2"/>
  <c r="AD111" i="2"/>
  <c r="AE111" i="2"/>
  <c r="AD112" i="2"/>
  <c r="AE112" i="2"/>
  <c r="AD113" i="2"/>
  <c r="AE113" i="2"/>
  <c r="AD114" i="2"/>
  <c r="AE114" i="2"/>
  <c r="AD115" i="2"/>
  <c r="AE115" i="2"/>
  <c r="AD116" i="2"/>
  <c r="AE116" i="2"/>
  <c r="AD117" i="2"/>
  <c r="AE117" i="2"/>
  <c r="AD118" i="2"/>
  <c r="AE118" i="2"/>
  <c r="AD119" i="2"/>
  <c r="AE119" i="2"/>
  <c r="AD120" i="2"/>
  <c r="AE120" i="2"/>
  <c r="AD121" i="2"/>
  <c r="AE121" i="2"/>
  <c r="AD122" i="2"/>
  <c r="AE122" i="2"/>
  <c r="AD123" i="2"/>
  <c r="AE123" i="2"/>
  <c r="AD124" i="2"/>
  <c r="AE124" i="2"/>
  <c r="AD125" i="2"/>
  <c r="AE125" i="2"/>
  <c r="AD126" i="2"/>
  <c r="AE126" i="2"/>
  <c r="AD127" i="2"/>
  <c r="AE127" i="2"/>
  <c r="AD128" i="2"/>
  <c r="AE128" i="2"/>
  <c r="AD129" i="2"/>
  <c r="AE129" i="2"/>
  <c r="AD130" i="2"/>
  <c r="AE130" i="2"/>
  <c r="AD131" i="2"/>
  <c r="AE131" i="2"/>
  <c r="AD132" i="2"/>
  <c r="AE132" i="2"/>
  <c r="AD133" i="2"/>
  <c r="AE133" i="2"/>
  <c r="AD134" i="2"/>
  <c r="AE134" i="2"/>
  <c r="AD135" i="2"/>
  <c r="AE135" i="2"/>
  <c r="AD136" i="2"/>
  <c r="AE136" i="2"/>
  <c r="AD137" i="2"/>
  <c r="AE137" i="2"/>
  <c r="AD138" i="2"/>
  <c r="AE138" i="2"/>
  <c r="AD139" i="2"/>
  <c r="AE139" i="2"/>
  <c r="AD140" i="2"/>
  <c r="AE140" i="2"/>
  <c r="AD141" i="2"/>
  <c r="AE141" i="2"/>
  <c r="AD142" i="2"/>
  <c r="AE142" i="2"/>
  <c r="AD143" i="2"/>
  <c r="AE143" i="2"/>
  <c r="AD144" i="2"/>
  <c r="AE144" i="2"/>
  <c r="AD145" i="2"/>
  <c r="AE145" i="2"/>
  <c r="AD146" i="2"/>
  <c r="AE146" i="2"/>
  <c r="AD147" i="2"/>
  <c r="AE147" i="2"/>
  <c r="AD148" i="2"/>
  <c r="AE148" i="2"/>
  <c r="AD149" i="2"/>
  <c r="AE149" i="2"/>
  <c r="AD150" i="2"/>
  <c r="AE150" i="2"/>
  <c r="AD151" i="2"/>
  <c r="AE151" i="2"/>
  <c r="AD152" i="2"/>
  <c r="AE152" i="2"/>
  <c r="AD153" i="2"/>
  <c r="AE153" i="2"/>
  <c r="AD154" i="2"/>
  <c r="AE154" i="2"/>
  <c r="AD155" i="2"/>
  <c r="AE155" i="2"/>
  <c r="AD156" i="2"/>
  <c r="AE156" i="2"/>
  <c r="AD157" i="2"/>
  <c r="AE157" i="2"/>
  <c r="AD158" i="2"/>
  <c r="AE158" i="2"/>
  <c r="AD159" i="2"/>
  <c r="AE159" i="2"/>
  <c r="AD160" i="2"/>
  <c r="AE160" i="2"/>
  <c r="AD161" i="2"/>
  <c r="AE161" i="2"/>
  <c r="AD162" i="2"/>
  <c r="AE162" i="2"/>
  <c r="AD163" i="2"/>
  <c r="AE163" i="2"/>
  <c r="AD164" i="2"/>
  <c r="AE164" i="2"/>
  <c r="AD165" i="2"/>
  <c r="AE165" i="2"/>
  <c r="AD166" i="2"/>
  <c r="AE166" i="2"/>
  <c r="AD167" i="2"/>
  <c r="AE167" i="2"/>
  <c r="AD168" i="2"/>
  <c r="AE168" i="2"/>
  <c r="AD169" i="2"/>
  <c r="AE169" i="2"/>
  <c r="AD170" i="2"/>
  <c r="AE170" i="2"/>
  <c r="AD171" i="2"/>
  <c r="AE171" i="2"/>
  <c r="AD172" i="2"/>
  <c r="AE172" i="2"/>
  <c r="AD173" i="2"/>
  <c r="AE173" i="2"/>
  <c r="AD174" i="2"/>
  <c r="AE174" i="2"/>
  <c r="AD175" i="2"/>
  <c r="AE175" i="2"/>
  <c r="AD176" i="2"/>
  <c r="AE176" i="2"/>
  <c r="AD177" i="2"/>
  <c r="AE177" i="2"/>
  <c r="AD178" i="2"/>
  <c r="AE178" i="2"/>
  <c r="AD179" i="2"/>
  <c r="AE179" i="2"/>
  <c r="AD180" i="2"/>
  <c r="AE180" i="2"/>
  <c r="AD181" i="2"/>
  <c r="AE181" i="2"/>
  <c r="AD182" i="2"/>
  <c r="AE182" i="2"/>
  <c r="AD183" i="2"/>
  <c r="AE183" i="2"/>
  <c r="AD184" i="2"/>
  <c r="AE184" i="2"/>
  <c r="AD185" i="2"/>
  <c r="AE185" i="2"/>
  <c r="AD186" i="2"/>
  <c r="AE186" i="2"/>
  <c r="AD187" i="2"/>
  <c r="AE187" i="2"/>
  <c r="AD188" i="2"/>
  <c r="AE188" i="2"/>
  <c r="AD189" i="2"/>
  <c r="AE189" i="2"/>
  <c r="AD190" i="2"/>
  <c r="AE190" i="2"/>
  <c r="AD191" i="2"/>
  <c r="AE191" i="2"/>
  <c r="AD192" i="2"/>
  <c r="AE192" i="2"/>
  <c r="AD193" i="2"/>
  <c r="AE193" i="2"/>
  <c r="AD194" i="2"/>
  <c r="AE194" i="2"/>
  <c r="AD195" i="2"/>
  <c r="AE195" i="2"/>
  <c r="AD196" i="2"/>
  <c r="AE196" i="2"/>
  <c r="AD197" i="2"/>
  <c r="AE197" i="2"/>
  <c r="AD198" i="2"/>
  <c r="AE198" i="2"/>
  <c r="AD199" i="2"/>
  <c r="AE199" i="2"/>
  <c r="AD200" i="2"/>
  <c r="AE200" i="2"/>
  <c r="AD201" i="2"/>
  <c r="AE201" i="2"/>
  <c r="AD202" i="2"/>
  <c r="AE202" i="2"/>
  <c r="AD203" i="2"/>
  <c r="AE203" i="2"/>
  <c r="AD204" i="2"/>
  <c r="AE204" i="2"/>
  <c r="AD205" i="2"/>
  <c r="AE205" i="2"/>
  <c r="AD206" i="2"/>
  <c r="AE206" i="2"/>
  <c r="AD207" i="2"/>
  <c r="AE207" i="2"/>
  <c r="AD208" i="2"/>
  <c r="AE208" i="2"/>
  <c r="AD209" i="2"/>
  <c r="AE209" i="2"/>
  <c r="AD210" i="2"/>
  <c r="AE210" i="2"/>
  <c r="AD211" i="2"/>
  <c r="AE211" i="2"/>
  <c r="AD212" i="2"/>
  <c r="AE212" i="2"/>
  <c r="AD213" i="2"/>
  <c r="AE213" i="2"/>
  <c r="AD214" i="2"/>
  <c r="AE214" i="2"/>
  <c r="AD215" i="2"/>
  <c r="AE215" i="2"/>
  <c r="AD216" i="2"/>
  <c r="AE216" i="2"/>
  <c r="AD217" i="2"/>
  <c r="AE217" i="2"/>
  <c r="AD218" i="2"/>
  <c r="AE218" i="2"/>
  <c r="AD219" i="2"/>
  <c r="AE219" i="2"/>
  <c r="AD220" i="2"/>
  <c r="AE220" i="2"/>
  <c r="AD221" i="2"/>
  <c r="AE221" i="2"/>
  <c r="AD222" i="2"/>
  <c r="AE222" i="2"/>
  <c r="AD223" i="2"/>
  <c r="AE223" i="2"/>
  <c r="AD224" i="2"/>
  <c r="AE224" i="2"/>
  <c r="AD225" i="2"/>
  <c r="AE225" i="2"/>
  <c r="AD226" i="2"/>
  <c r="AE226" i="2"/>
  <c r="AD227" i="2"/>
  <c r="AE227" i="2"/>
  <c r="AD228" i="2"/>
  <c r="AE228" i="2"/>
  <c r="AD229" i="2"/>
  <c r="AE229" i="2"/>
  <c r="AD230" i="2"/>
  <c r="AE230" i="2"/>
  <c r="AD231" i="2"/>
  <c r="AE231" i="2"/>
  <c r="AD232" i="2"/>
  <c r="AE232" i="2"/>
  <c r="AD233" i="2"/>
  <c r="AE233" i="2"/>
  <c r="AD234" i="2"/>
  <c r="AE234" i="2"/>
  <c r="AD235" i="2"/>
  <c r="AE235" i="2"/>
  <c r="AD236" i="2"/>
  <c r="AE236" i="2"/>
  <c r="AD237" i="2"/>
  <c r="AE237" i="2"/>
  <c r="AD238" i="2"/>
  <c r="AE238" i="2"/>
  <c r="AD239" i="2"/>
  <c r="AE239" i="2"/>
  <c r="AD240" i="2"/>
  <c r="AE240" i="2"/>
  <c r="AD241" i="2"/>
  <c r="AE241" i="2"/>
  <c r="AD242" i="2"/>
  <c r="AE242" i="2"/>
  <c r="AD243" i="2"/>
  <c r="AE243" i="2"/>
  <c r="AD244" i="2"/>
  <c r="AE244" i="2"/>
  <c r="AD245" i="2"/>
  <c r="AE245" i="2"/>
  <c r="AD246" i="2"/>
  <c r="AE246" i="2"/>
  <c r="AD247" i="2"/>
  <c r="AE247" i="2"/>
  <c r="AD248" i="2"/>
  <c r="AE248" i="2"/>
  <c r="AD249" i="2"/>
  <c r="AE249" i="2"/>
  <c r="AD250" i="2"/>
  <c r="AE250" i="2"/>
  <c r="AD251" i="2"/>
  <c r="AE251" i="2"/>
  <c r="AD252" i="2"/>
  <c r="AE252" i="2"/>
  <c r="AD253" i="2"/>
  <c r="AE253" i="2"/>
  <c r="AD254" i="2"/>
  <c r="AE254" i="2"/>
  <c r="AD255" i="2"/>
  <c r="AE255" i="2"/>
  <c r="AD256" i="2"/>
  <c r="AE256" i="2"/>
  <c r="AD257" i="2"/>
  <c r="AE257" i="2"/>
  <c r="AD258" i="2"/>
  <c r="AE258" i="2"/>
  <c r="AD259" i="2"/>
  <c r="AE259" i="2"/>
  <c r="AD260" i="2"/>
  <c r="AE260" i="2"/>
  <c r="AD261" i="2"/>
  <c r="AE261" i="2"/>
  <c r="AD262" i="2"/>
  <c r="AE262" i="2"/>
  <c r="AD263" i="2"/>
  <c r="AE263" i="2"/>
  <c r="AD264" i="2"/>
  <c r="AE264" i="2"/>
  <c r="AD265" i="2"/>
  <c r="AE265" i="2"/>
  <c r="AD266" i="2"/>
  <c r="AE266" i="2"/>
  <c r="AD267" i="2"/>
  <c r="AE267" i="2"/>
  <c r="AD268" i="2"/>
  <c r="AE268" i="2"/>
  <c r="AD269" i="2"/>
  <c r="AE269" i="2"/>
  <c r="AD270" i="2"/>
  <c r="AE270" i="2"/>
  <c r="AD271" i="2"/>
  <c r="AE271" i="2"/>
  <c r="AD272" i="2"/>
  <c r="AE272" i="2"/>
  <c r="AD273" i="2"/>
  <c r="AE273" i="2"/>
  <c r="AD274" i="2"/>
  <c r="AE274" i="2"/>
  <c r="AD275" i="2"/>
  <c r="AE275" i="2"/>
  <c r="AD276" i="2"/>
  <c r="AE276" i="2"/>
  <c r="AD277" i="2"/>
  <c r="AE277" i="2"/>
  <c r="AD278" i="2"/>
  <c r="AE278" i="2"/>
  <c r="AD279" i="2"/>
  <c r="AE279" i="2"/>
  <c r="AD280" i="2"/>
  <c r="AE280" i="2"/>
  <c r="AD281" i="2"/>
  <c r="AE281" i="2"/>
  <c r="AD282" i="2"/>
  <c r="AE282" i="2"/>
  <c r="AD283" i="2"/>
  <c r="AE283" i="2"/>
  <c r="AD284" i="2"/>
  <c r="AE284" i="2"/>
  <c r="AD285" i="2"/>
  <c r="AE285" i="2"/>
  <c r="AD286" i="2"/>
  <c r="AE286" i="2"/>
  <c r="AD287" i="2"/>
  <c r="AE287" i="2"/>
  <c r="AD288" i="2"/>
  <c r="AE288" i="2"/>
  <c r="AD289" i="2"/>
  <c r="AE289" i="2"/>
  <c r="AD290" i="2"/>
  <c r="AE290" i="2"/>
  <c r="AD291" i="2"/>
  <c r="AE291" i="2"/>
  <c r="AD292" i="2"/>
  <c r="AE292" i="2"/>
  <c r="AD293" i="2"/>
  <c r="AE293" i="2"/>
  <c r="AD294" i="2"/>
  <c r="AE294" i="2"/>
  <c r="AD295" i="2"/>
  <c r="AE295" i="2"/>
  <c r="AD296" i="2"/>
  <c r="AE296" i="2"/>
  <c r="AD297" i="2"/>
  <c r="AE297" i="2"/>
  <c r="AD298" i="2"/>
  <c r="AE298" i="2"/>
  <c r="AD299" i="2"/>
  <c r="AE299" i="2"/>
  <c r="AD300" i="2"/>
  <c r="AE300" i="2"/>
  <c r="AD301" i="2"/>
  <c r="AE301" i="2"/>
  <c r="AD302" i="2"/>
  <c r="AE302" i="2"/>
  <c r="AD303" i="2"/>
  <c r="AE303" i="2"/>
  <c r="AD304" i="2"/>
  <c r="AE304" i="2"/>
  <c r="AD305" i="2"/>
  <c r="AE305" i="2"/>
  <c r="AD306" i="2"/>
  <c r="AE306" i="2"/>
  <c r="AD307" i="2"/>
  <c r="AE307" i="2"/>
  <c r="AD308" i="2"/>
  <c r="AE308" i="2"/>
  <c r="AD309" i="2"/>
  <c r="AE309" i="2"/>
  <c r="AD310" i="2"/>
  <c r="AE310" i="2"/>
  <c r="AD311" i="2"/>
  <c r="AE311" i="2"/>
  <c r="AD312" i="2"/>
  <c r="AE312" i="2"/>
  <c r="AD313" i="2"/>
  <c r="AE313" i="2"/>
  <c r="AD314" i="2"/>
  <c r="AE314" i="2"/>
  <c r="AD315" i="2"/>
  <c r="AE315" i="2"/>
  <c r="AD316" i="2"/>
  <c r="AE316" i="2"/>
  <c r="AD317" i="2"/>
  <c r="AE317" i="2"/>
  <c r="AD318" i="2"/>
  <c r="AE318" i="2"/>
  <c r="AD319" i="2"/>
  <c r="AE319" i="2"/>
  <c r="AD320" i="2"/>
  <c r="AE320" i="2"/>
  <c r="AD321" i="2"/>
  <c r="AE321" i="2"/>
  <c r="AD322" i="2"/>
  <c r="AE322" i="2"/>
  <c r="AD323" i="2"/>
  <c r="AE323" i="2"/>
  <c r="AD324" i="2"/>
  <c r="AE324" i="2"/>
  <c r="AD325" i="2"/>
  <c r="AE325" i="2"/>
  <c r="AD326" i="2"/>
  <c r="AE326" i="2"/>
  <c r="AD327" i="2"/>
  <c r="AE327" i="2"/>
  <c r="AD328" i="2"/>
  <c r="AE328" i="2"/>
  <c r="AD329" i="2"/>
  <c r="AE329" i="2"/>
  <c r="AD330" i="2"/>
  <c r="AE330" i="2"/>
  <c r="AD331" i="2"/>
  <c r="AE331" i="2"/>
  <c r="AD332" i="2"/>
  <c r="AE332" i="2"/>
  <c r="AD333" i="2"/>
  <c r="AE333" i="2"/>
  <c r="AD334" i="2"/>
  <c r="AE334" i="2"/>
  <c r="AD335" i="2"/>
  <c r="AE335" i="2"/>
  <c r="AD336" i="2"/>
  <c r="AE336" i="2"/>
  <c r="AD337" i="2"/>
  <c r="AE337" i="2"/>
  <c r="AD338" i="2"/>
  <c r="AE338" i="2"/>
  <c r="AD339" i="2"/>
  <c r="AE339" i="2"/>
  <c r="AD340" i="2"/>
  <c r="AE340" i="2"/>
  <c r="AD341" i="2"/>
  <c r="AE341" i="2"/>
  <c r="AD342" i="2"/>
  <c r="AE342" i="2"/>
  <c r="AD343" i="2"/>
  <c r="AE343" i="2"/>
  <c r="AD344" i="2"/>
  <c r="AE344" i="2"/>
  <c r="AD345" i="2"/>
  <c r="AE345" i="2"/>
  <c r="AD346" i="2"/>
  <c r="AE346" i="2"/>
  <c r="AD347" i="2"/>
  <c r="AE347" i="2"/>
  <c r="AD348" i="2"/>
  <c r="AE348" i="2"/>
  <c r="AD349" i="2"/>
  <c r="AE349" i="2"/>
  <c r="AD350" i="2"/>
  <c r="AE350" i="2"/>
  <c r="AD351" i="2"/>
  <c r="AE351" i="2"/>
  <c r="AD352" i="2"/>
  <c r="AE352" i="2"/>
  <c r="AD353" i="2"/>
  <c r="AE353" i="2"/>
  <c r="AD354" i="2"/>
  <c r="AE354" i="2"/>
  <c r="AD355" i="2"/>
  <c r="AE355" i="2"/>
  <c r="AD356" i="2"/>
  <c r="AE356" i="2"/>
  <c r="AD357" i="2"/>
  <c r="AE357" i="2"/>
  <c r="AD358" i="2"/>
  <c r="AE358" i="2"/>
  <c r="AD359" i="2"/>
  <c r="AE359" i="2"/>
  <c r="AD360" i="2"/>
  <c r="AE360" i="2"/>
  <c r="AD361" i="2"/>
  <c r="AE361" i="2"/>
  <c r="AD362" i="2"/>
  <c r="AE362" i="2"/>
  <c r="AD363" i="2"/>
  <c r="AE363" i="2"/>
  <c r="AD364" i="2"/>
  <c r="AE364" i="2"/>
  <c r="AD365" i="2"/>
  <c r="AE365" i="2"/>
  <c r="AD366" i="2"/>
  <c r="AE366" i="2"/>
  <c r="AD367" i="2"/>
  <c r="AE367" i="2"/>
  <c r="AD368" i="2"/>
  <c r="AE368" i="2"/>
  <c r="AD369" i="2"/>
  <c r="AE369" i="2"/>
  <c r="AD370" i="2"/>
  <c r="AE370" i="2"/>
  <c r="AD371" i="2"/>
  <c r="AE371" i="2"/>
  <c r="AD372" i="2"/>
  <c r="AE372" i="2"/>
  <c r="AD373" i="2"/>
  <c r="AE373" i="2"/>
  <c r="AD374" i="2"/>
  <c r="AE374" i="2"/>
  <c r="AD375" i="2"/>
  <c r="AE375" i="2"/>
  <c r="AD376" i="2"/>
  <c r="AE376" i="2"/>
  <c r="AD377" i="2"/>
  <c r="AE377" i="2"/>
  <c r="AD378" i="2"/>
  <c r="AE378" i="2"/>
  <c r="AD379" i="2"/>
  <c r="AE379" i="2"/>
  <c r="AD380" i="2"/>
  <c r="AE380" i="2"/>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4" i="3"/>
  <c r="D2" i="3"/>
  <c r="D3" i="3"/>
  <c r="AG11" i="2" l="1"/>
  <c r="AE11" i="2"/>
  <c r="AD11" i="2"/>
  <c r="AG10" i="2"/>
  <c r="AE10" i="2"/>
  <c r="AD10" i="2"/>
  <c r="AG9" i="2"/>
  <c r="AE9" i="2"/>
  <c r="AD9" i="2"/>
  <c r="AG8" i="2"/>
  <c r="AE8" i="2"/>
  <c r="AD8" i="2"/>
  <c r="AG7" i="2"/>
  <c r="AE7" i="2"/>
  <c r="AD7" i="2"/>
  <c r="AG6" i="2"/>
  <c r="AE6" i="2"/>
  <c r="AD6" i="2"/>
  <c r="AG5" i="2"/>
  <c r="AE5" i="2"/>
  <c r="AD5" i="2"/>
  <c r="AG4" i="2"/>
  <c r="AE4" i="2"/>
  <c r="AD4" i="2"/>
  <c r="AG3" i="2"/>
  <c r="AE3" i="2"/>
  <c r="AD3" i="2"/>
  <c r="AG2" i="2"/>
  <c r="AE2" i="2"/>
  <c r="AD2" i="2"/>
</calcChain>
</file>

<file path=xl/sharedStrings.xml><?xml version="1.0" encoding="utf-8"?>
<sst xmlns="http://schemas.openxmlformats.org/spreadsheetml/2006/main" count="9304" uniqueCount="2143">
  <si>
    <t>Número de caso</t>
  </si>
  <si>
    <t>Estado</t>
  </si>
  <si>
    <t>Vía de ingreso</t>
  </si>
  <si>
    <t>Leyes</t>
  </si>
  <si>
    <t>Descripción</t>
  </si>
  <si>
    <t>Respuesta definitiva</t>
  </si>
  <si>
    <t>Fecha de creación</t>
  </si>
  <si>
    <t>Fecha de Término</t>
  </si>
  <si>
    <t>RUT (Ciudadano/Grupo)</t>
  </si>
  <si>
    <t>Ciudadano/Grupo</t>
  </si>
  <si>
    <t>Tipo de Ciudadano o Grupo</t>
  </si>
  <si>
    <t>Fecha real de atención</t>
  </si>
  <si>
    <t>¿Viene de la Presidencia?</t>
  </si>
  <si>
    <t>Días Háblies Transcurridos</t>
  </si>
  <si>
    <t>Realizó Prorroga</t>
  </si>
  <si>
    <t>Sexo (Ciudadano/Grupo)</t>
  </si>
  <si>
    <t>Título</t>
  </si>
  <si>
    <t>Tipo de caso</t>
  </si>
  <si>
    <t>Unidad Propietaria</t>
  </si>
  <si>
    <t>Edad al momento del caso</t>
  </si>
  <si>
    <t>Región del ciudadano o grupo</t>
  </si>
  <si>
    <t>Comuna (Ciudadano/Grupo)</t>
  </si>
  <si>
    <t>Tipo de Atención</t>
  </si>
  <si>
    <t>Usuario Actual</t>
  </si>
  <si>
    <t>Usuario Anterior</t>
  </si>
  <si>
    <t>Usuario Anterior al Anterior</t>
  </si>
  <si>
    <t>Nacionalidad (Ciudadano/Grupo)</t>
  </si>
  <si>
    <t>Origen del cliente potencial (Ciudadano/Grupo)</t>
  </si>
  <si>
    <t>País (Ciudadano/Grupo)</t>
  </si>
  <si>
    <t>Resuelto</t>
  </si>
  <si>
    <t>Web</t>
  </si>
  <si>
    <t>19.880</t>
  </si>
  <si>
    <t>Chileno o extranjero con rut</t>
  </si>
  <si>
    <t>No</t>
  </si>
  <si>
    <t>Mujer</t>
  </si>
  <si>
    <t>2.2.10. Subsidios y/o temas especiales en materia de programas de vivienda (contingentes)</t>
  </si>
  <si>
    <t>Reclamo</t>
  </si>
  <si>
    <t>SERVIU METROPOLITANO</t>
  </si>
  <si>
    <t>Gestión de opinión ciudadana</t>
  </si>
  <si>
    <t>Urquiaga Poppenberg, Ximena</t>
  </si>
  <si>
    <t>Chilena</t>
  </si>
  <si>
    <t>Valor predeterminado</t>
  </si>
  <si>
    <t>Sí</t>
  </si>
  <si>
    <t>Vial Lopez, Paula</t>
  </si>
  <si>
    <t>Miqueles Jimenez, Paola</t>
  </si>
  <si>
    <t>2.2.3.5. Consulta general PPPF</t>
  </si>
  <si>
    <t>Torres Suil, Paula Andrea</t>
  </si>
  <si>
    <t>Hombre</t>
  </si>
  <si>
    <t>2.2.2.4. Consulta general Sistema Integrado de Subsidio Habitacional D.S. 01</t>
  </si>
  <si>
    <t>Hernandez Muñoz, Olga</t>
  </si>
  <si>
    <t>2.2.04. Subsidio de Arriendo de Vivienda (D.S. 52)</t>
  </si>
  <si>
    <t>Quilicura</t>
  </si>
  <si>
    <t>Maass, Catalina</t>
  </si>
  <si>
    <t>Puente Alto</t>
  </si>
  <si>
    <t>Carcamo Valencia, Mylena</t>
  </si>
  <si>
    <t>Santiago</t>
  </si>
  <si>
    <t>2.2.1.1. Postulación Individual (D.S. 49)</t>
  </si>
  <si>
    <t>Extranjera</t>
  </si>
  <si>
    <t>Maipu</t>
  </si>
  <si>
    <t>Conchali</t>
  </si>
  <si>
    <t>P. Aguirre Cerda</t>
  </si>
  <si>
    <t>15.3. Consultas sobre trámites en línea</t>
  </si>
  <si>
    <t>Pudahuel</t>
  </si>
  <si>
    <t>Información</t>
  </si>
  <si>
    <t>REGION METROPOLITANA</t>
  </si>
  <si>
    <t>Lo Espejo</t>
  </si>
  <si>
    <t>2.2.1.3. Consulta general D.S. 49</t>
  </si>
  <si>
    <t>1.5.1. Fallas de pavimentos - SERVIU</t>
  </si>
  <si>
    <t>Talagante</t>
  </si>
  <si>
    <t>Parada Alarcon, Carolina</t>
  </si>
  <si>
    <t>COLA, CRM COLA</t>
  </si>
  <si>
    <t>Cereceda Lopez, Doris</t>
  </si>
  <si>
    <t>4.06. Desbloqueo de libreta de ahorro</t>
  </si>
  <si>
    <t>Macul</t>
  </si>
  <si>
    <t>Jara Manqueñir, Ramon</t>
  </si>
  <si>
    <t>SIAC DINFO, AdmincrmProd</t>
  </si>
  <si>
    <t>Perú</t>
  </si>
  <si>
    <t>2.2.11. Otros programas habitacionales</t>
  </si>
  <si>
    <t>La Pintana</t>
  </si>
  <si>
    <t>Cerro Navia</t>
  </si>
  <si>
    <t>La Florida</t>
  </si>
  <si>
    <t>Presencial</t>
  </si>
  <si>
    <t>Jalil, Karen</t>
  </si>
  <si>
    <t>32</t>
  </si>
  <si>
    <t>2.6. Otras consultas y opiniones en materia habitacional</t>
  </si>
  <si>
    <t>50</t>
  </si>
  <si>
    <t>Gandara, Pamela</t>
  </si>
  <si>
    <t>2.2.1.2.2. Postulación Colectiva con proyecto (D.S. 49)</t>
  </si>
  <si>
    <t>2.2.3.2. PPPF II</t>
  </si>
  <si>
    <t>45</t>
  </si>
  <si>
    <t>64</t>
  </si>
  <si>
    <t>42</t>
  </si>
  <si>
    <t>5.1.3.2. Trato del funcionario/a (Atención Presencial)</t>
  </si>
  <si>
    <t>Correo electrónico</t>
  </si>
  <si>
    <t>Activo</t>
  </si>
  <si>
    <t>4.16. Alzamiento de prohibición de enajenar</t>
  </si>
  <si>
    <t>Melipilla</t>
  </si>
  <si>
    <t>4.15. Renuncia al Subsidio</t>
  </si>
  <si>
    <t>San Joaquin</t>
  </si>
  <si>
    <t>6.1.9. Otras consultas y opiniones sobre EGIS / PSAT</t>
  </si>
  <si>
    <t>5.1.5. Otras consultas y opiniones sobre atención presencial</t>
  </si>
  <si>
    <t>73</t>
  </si>
  <si>
    <t>2.2.2.1. D.S. 01 Título 0: Condiciones Especiales. Grupos emergentes sin capacidad de endeudamiento</t>
  </si>
  <si>
    <t>37</t>
  </si>
  <si>
    <t>La Granja</t>
  </si>
  <si>
    <t>1.3. Obras y proyectos de pavimentación</t>
  </si>
  <si>
    <t>4.12. Regularización asignación de inmuebles</t>
  </si>
  <si>
    <t>39</t>
  </si>
  <si>
    <t>61</t>
  </si>
  <si>
    <t>Colina</t>
  </si>
  <si>
    <t>Figueroa, Valeska</t>
  </si>
  <si>
    <t>2.2.1.2.1. Postulación Colectiva sin proyecto (D.S. 49)</t>
  </si>
  <si>
    <t>Estacion Central</t>
  </si>
  <si>
    <t>5.1.4.1. Claridad de la información (Atención Presencial)</t>
  </si>
  <si>
    <t>48</t>
  </si>
  <si>
    <t>Cardenas Pinto, Paola</t>
  </si>
  <si>
    <t>Marinao, Jenifer</t>
  </si>
  <si>
    <t>Etiquetas de fila</t>
  </si>
  <si>
    <t>Total general</t>
  </si>
  <si>
    <t>Curacavi</t>
  </si>
  <si>
    <t>15552222</t>
  </si>
  <si>
    <t>CONCHA MOLINA, ROSA ESTER</t>
  </si>
  <si>
    <t>Recabarren Gonzalez, Victoria</t>
  </si>
  <si>
    <t>Cuenta de Número de caso</t>
  </si>
  <si>
    <t>Etiquetas de columna</t>
  </si>
  <si>
    <t>4.01. Borrar marca de beneficio anterior</t>
  </si>
  <si>
    <t>2.2.3.4. Autoejecución Asistida</t>
  </si>
  <si>
    <t>Espinoza, Carolina</t>
  </si>
  <si>
    <t>9431850</t>
  </si>
  <si>
    <t>Cerrillos</t>
  </si>
  <si>
    <t>4.13. Solicitud de escritura de compraventa</t>
  </si>
  <si>
    <t>CAS-6518233-B2L7H3</t>
  </si>
  <si>
    <t>Estimado (a) Junto con saludar les escribo porque tengo un reclamo para la constructora que realizó, con el pago del Subsidio, mi casa fuera de santiago. Cuando se comenzó la construcción el terreno no contaba con luz ni agua pero a medida que fue pasando el tiempo se logró tener todo y la constructora fue realizando de apoco, ya que no fue un trabajo con detalles y responsabilidad. Tenía que estar encima siempre de ellos. Al terminar la construcción de la casa dejaron todo sin terminar. La casa se encuentra con terminaciones precarias. No hay alcantarillado en el lugar por lo que se tenía que realizar un pozo lo cual también lo dejaron a medio terminar. Lo peor de todo esto es que al final la casa no cuenta con agua y la constructora no se hizo cargo de eso, siendo que al comienzo me dijieron que no me preocupara. Adjunto fotos de la casa para que vean en la calidad que quedo y adjunto el contrato, el cual dice que tiene que dejar la casa en buenas condiciones y en estos momentos no la he podido habitar con toda mi familia ya que no tengo agua. Estoy solo y mi familia pagando arriendo en santiago que es la dirección que coloque para llenar el formulario. Fui al SERVI en santiago para realizar el reclamo y pedir ayuda pero me dijieron que lo tenía que realizar vía online. Por favor necesito ayuda para poder mejorar mi casa. Que la constructora se haga cargo de dejar como debe mi casa. Necesito que mi familia se vengan a vivir conmigo ya que por pandemia todo esta más complicado en santiago. Por favor ayuda. Quedare atento a su respuesta.</t>
  </si>
  <si>
    <t>6142219</t>
  </si>
  <si>
    <t>BARRERA AYALA, VICENTE ARMANDO</t>
  </si>
  <si>
    <t>2.2.2.2. D.S. 01 Título I: Subsidio habitacional para grupos emergentes</t>
  </si>
  <si>
    <t>69</t>
  </si>
  <si>
    <t>4.17. Otros trámites</t>
  </si>
  <si>
    <t>49</t>
  </si>
  <si>
    <t>3.6.9.7. Otras consultas y opiniones sobre el Plan de Reconstrucción</t>
  </si>
  <si>
    <t>17073934</t>
  </si>
  <si>
    <t>VALENZUELA AVENDAÑO, KARINA CONSUELO</t>
  </si>
  <si>
    <t>Lo Barnechea</t>
  </si>
  <si>
    <t xml:space="preserve">MES CREACION </t>
  </si>
  <si>
    <t>AÑO CREA</t>
  </si>
  <si>
    <t>Mes</t>
  </si>
  <si>
    <t>N° Reclamos</t>
  </si>
  <si>
    <t>Total</t>
  </si>
  <si>
    <t>Otro</t>
  </si>
  <si>
    <t>se toma reclamo a traves de formulario de gestión de opinión</t>
  </si>
  <si>
    <t>CAS-6588818-W3S6W0</t>
  </si>
  <si>
    <t>usuaria solicita dejar reclamo debido a la mala información entregada en la aplicación de su beneficio ya que indica que le dijeron que eran 600 uf siendo que su subsidio corresponde a un aporte de 520 uf</t>
  </si>
  <si>
    <t>6021677</t>
  </si>
  <si>
    <t>RIVERA CAMPOS, MARIA ANGELICA</t>
  </si>
  <si>
    <t>CAS-6597820-G9R5C3</t>
  </si>
  <si>
    <t>USUARIO SOLICITA DEJAR RECLAMO DEBIDO A QUE HACE 3 AÑOS QUE TIENE BENEFICIO DE MEJORAMIENTO grupo LA SALUD TECHOS TODOS UNO, Código 156219, Entidad Organizadora Rut 12108700-6 RODRIGO ALEJANDRO HENRIQUEZ DIAZ AÚIN NO REALIZAN LOS TRABAJOS</t>
  </si>
  <si>
    <t>5872643</t>
  </si>
  <si>
    <t>VALENZUELA CATRIAN, SANTIAGO EDUARDO</t>
  </si>
  <si>
    <t>CAS-6604920-Q3B4P8</t>
  </si>
  <si>
    <t>usuaria solicita dejar reclamo debido a que obtuvo un beneficio de subsidio SUB. HABITACIONAL TITULO I Llamado 35 Numero Certificado A-2005 F35-12402 el cual aparecía vigente no pagado, al momento de regularizar su situación en rukan, ya se habian cerrado las postulaciones a mejoramiento (techumbre)</t>
  </si>
  <si>
    <t>11754231</t>
  </si>
  <si>
    <t>MENESES DERPICH, SORAYA DEL CARMEN</t>
  </si>
  <si>
    <t>21277308</t>
  </si>
  <si>
    <t>BAHAMONDE LU, JUAN CARLOS</t>
  </si>
  <si>
    <t>Maraboli, Patricia</t>
  </si>
  <si>
    <t>6.3.5. Otras consultas y opiniones sobre empresas constructoras</t>
  </si>
  <si>
    <t>CAS-6622881-N4L6V5</t>
  </si>
  <si>
    <t>usuario solicita dejasr reclamo debido a que indica que extrajeron dinero de su cuenta de ahorro de vivienda</t>
  </si>
  <si>
    <t>9088014</t>
  </si>
  <si>
    <t>MARCHANT GAETE, GILBERTO DEL CARMEN</t>
  </si>
  <si>
    <t>Carta</t>
  </si>
  <si>
    <t>Reclamos on mas de 30 dias habiles</t>
  </si>
  <si>
    <t>Supuesto</t>
  </si>
  <si>
    <t>Si responden los casos activos que estan en SAME</t>
  </si>
  <si>
    <t>CASOS ACTIVOS SAME</t>
  </si>
  <si>
    <t>Suma activos SAME + resueltos</t>
  </si>
  <si>
    <t>Resultado hipotetico</t>
  </si>
  <si>
    <t>6.3.3. Sobre cobros (Empresas constructoras)</t>
  </si>
  <si>
    <t>Reclamos con mas de 30 dias corridos sin respuesta por funcionario</t>
  </si>
  <si>
    <t>Resultado HIPOTETICO</t>
  </si>
  <si>
    <t>Jorquera Escala, Nicolas</t>
  </si>
  <si>
    <t>CAS-6690788-F0S1J7</t>
  </si>
  <si>
    <t>Hola. POSTULE VIA FORMULARIO, REPITO VIA FORMULARIO, NO ME ENVIARON EL COMPROBANTE DE POSTULACION POR QUE REPITO, POSTULE VIA FORMULARIO. SALI BENEFICIADA CON EL SUBDIDIO, Y AL IR A RETIRAR EL CERTIFICADO, ME DICEN QUE LO IMPRIMIERON MAL, Y AL DIA DE HOY 16 DE DICIEMBRE AUN NO TENGO EL CERTIFICADO. EL CABALLERO QUE IBA A VENDERME SU CASA, EN SEPTIEMBRE, CUANDO IBAMOS A INICIAR TRAMITES, YA LA VENDIO, PERDI LA OPORTUNIDAD, Y NECESITO PAGAR ARRIENDO, QUIERO SACAR MI DINERO, Y ME TOPO OTRA VEZ CON LA DESAGRADABLE INFORMACION DE QUE PARA PEDIR QUE DESBLOQUEEN MI CUENTA ME PIDEN "COMPROBANTE DE POSTULACION" WEON QUE CHUCHA POSTULE VIA FORMULARIO, NO ME LLEGO NINGUN COMPROBANTE, OSEA QUE NO CONFORME CON CAGARME IMPRIMIR MAL LA WEA DE CERTIFICADO, PERDER LA OPORTUNIDAD DE COMPRAR CASA, PORQUE ALGUN WEON IMBECIL ESCRIBIO MAL MI NOMBRE EN EL CERTIFICADO, AHORA NO PUEDO SACAR MI PLATA PORQUE ME PIDEN UN DOCUMENTO CULIAO QUE NUNCA ME MANDARON??? QUE WEA?? CAGUE ENTONCES CON LA PLATA, CAGUE POR QUE AL SERVIU LE IMPORTA 6 HECTAREAS DE CALLAMPA. FLOR DE DENUNCIA EN LA CONTRALORIA QUE ACABO DE INGRESAR .</t>
  </si>
  <si>
    <t>CAS-6690889-S0Q4F3</t>
  </si>
  <si>
    <t>Estimados Señores: con respecto al caso CAS-6606921-Y0J0F2 les hago saber que rechazo rotundamente la solución a mi reclamo presentado por la negación a mi POSTULACION A SUBSIDIO ESPECIAL CLASE MEDIA, ya que yo presente toda la documentación que corresponde. Ustedes me indican con fotografía que en su base de datos no registra el correo del arrendador dando conformidad al subsidio, tanto como su nombre, Rut y cuenta corriente. Pues con respecto a ese punto debo decir que es tema de ustedes que no hayan registrado el documento del arrendador ya que fue enviado por el mismo. y además de eso yo mismo me he presentado a las oficinas del Serviu con el documento en mano y por causa de ello he hecho el reclamo correspondiente y solo he tenido correos de respuesta donde me indican que espere 10 días mas para que me den respuesta, y de esos correos he recibido varios, solo indicándome que debo esperar 10 días mas. en este momento estoy incluyendo el correo del arrendador para que me den solución a mi reclamo. El mismo que espero una pronto solución por que es lo justo no estoy solicitando nada que no corresponda. La persona que debió ingresar el correo del arrendador sencillamente no lo hizo y no puede ser que por ese error de ustedes yo me perjudique. esperando pronta solución quedo de ustedes atte. Juan Carlos Bahamonde Lu</t>
  </si>
  <si>
    <t>CAS-6693481-X8L0Q3</t>
  </si>
  <si>
    <t>Buenas tardes, les comento en 2020 realize la postulación directamente en serviu, ya que no podía de forma online, adjunto la documentación, la cuenta te pedía ingresar pero los 0 de la izquierda no los acepto, en fin se realizó de forma exitosa, me llegaron los correos de confirmación, quedé a espera de resultados, cuando fui a revisar mi rut decía que jamás había postulado, luego espere y me acerco para postular nuevamente y me encuentro que mi postulación fue cancelada, lo cual me indica la falta de transparencia en los procesos selectivos, hoy estuve hasta las 15:48 esperando una solución ante la burla y un proceso dudoso poco ético, ya que si no son capaces de saber porque cancelaron una postulación la cual contaba con toda la documentación y la información la misma que ustedes me ayudaron a completar, don Julio Flores quien me atendió solo me dio excusas las cuales eran mentiras, diciendo que en esas oficinas no tendría solución, ni en otra ya que esta es la única vía la sra jennifer Ruiz indicó que fue rechazada porque faltaron los 0 de la iquierda a cuenta, lo cual ella jamás a revisado la plataforma, ese error sería de sus informáticos, me parece inaceptable la atención recivida, ya que me indicó que realize un reclamo otro reclamo el cual solo indican que debes ir presencial, y vas, para no encontrar solución ante un problema ocasionado por ustedes, debe ser mi familia la que se postergue por la inoperancion de uno de sus funcionarios yo debo quedar sin posibilidad de obtar a un beneficio social, con el cual ustedes están jugando con la información entregando información falsa, hoy don Julio Flores me indicó que solo debo realizar por esta vía espero no quedar fuera del proceso y considerando una ley de transparencia corrijan su error y no perjudiquen al usuario con información engañosa y faltas de solución, que cuenten con personal informado y con atributos para resolver, ya que es inaceptable estar 4 hrs y salir sin solución solo excusas, o de lo contrario me indiquen ya que se excusas que los reclamos al. Minvu que ellos deben revisar el error y resolverlo o seguir perjudicando a personas por culpa de su personal, esperando una favorable solución, la cual permita seguir creyendo que esto es transparente la entrega de estos beneficios es inaceptable ver una postulación ingresada aceptada respaldada con correos, y luego esta cancelada y rechazada hasta para postular al nuevo proceso, esos hechos son pocos claros y honestos.</t>
  </si>
  <si>
    <t>SE TOMA RECLAMO A TRAVES DE FORMULARIO DE GESTIÓN DE OPINIÓN. SE CONTACTA A PSAT RESPECTO A CASO. PSAT TOMA CONTACTO CON BENEFICIARIO. SE OBSERVA QUE OBSERVACIONES EN LOS MEJORAMIENTOS OCURRIERON POSTERIOS A PLAZO DE GARANTIA POR LAS OBRA.S. SE COORDINARA UNA VISITA PARA OBSERVAR LOS DETALLES QUE PRESENTAN LOS MEJORAMIENTOS</t>
  </si>
  <si>
    <t>CAS-6693437-W4G2F1</t>
  </si>
  <si>
    <t>usuaria solicita dejar reclamo dirigido a Egis Nueva Egis SPA rut 767642318 Proyecto Villa Arcoiris ya que cuentan con beneficio de mejoramiento ganado hace mas de 3 años y aún no inician las obras.</t>
  </si>
  <si>
    <t>15347569</t>
  </si>
  <si>
    <t>GUERRERO FUENTES, DANIELA DEL PILAR</t>
  </si>
  <si>
    <t>Barahona Oñate, Guisela</t>
  </si>
  <si>
    <t>CAS-6699936-G9S7B7</t>
  </si>
  <si>
    <t>Usuaria solicita dejar reclamo por información no completa que recibió al momento de saber el procedimiento de renuncia al subsidio DS 1 , reclamo va enfocado a la atención web y atención telefónica, ya que manifiesta que se omitió plazo que le quedaba para su respectiva aplicación.</t>
  </si>
  <si>
    <t>15685764</t>
  </si>
  <si>
    <t>MÜLLER, LAURA KRISS</t>
  </si>
  <si>
    <t>Descripción: Junto con saludarle cordialmente, damos respuesta a su correo electrónico, donde expone su reclamo por no contar con su certificado de subsidio. Al respecto, y según nuestros registros computacionales, le informamos que se ha entregado las respectivas respuestas a la Contraloria General de la Republica, donde se indica que, de acuerdo a su 1° solicitud, se gestionó modificar el estado civil señalado en el certificado de subsidio habitacional, eliminando además los datos de su ex cónyuge. Esta solicitud, fue gestionada a través de Ord. N° 3151 de fecha 09.09.2021, a la SEREMI Metropolitana de Vivienda y Urbanismo. En virtud de lo anterior, es importante mencionar, que el requerimiento fue dejado sin efecto, tras su renuncia al beneficio con fecha 21.12.2021. Esperamos que la información proporcionada sea de utilidad, y le reiteramos nuestra disposición para responder sus consultas. PCP/CPA/KJN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t>
  </si>
  <si>
    <t>Descripción: Junto con saludarle cordialmente, damos respuesta a su reclamo, donde manifiesta su molestia toda vez que su postulación al Subsidio de Arriendo Especial de Clase Media 2021, no habría sido evaluada. Al respecto, y una vez revisados nuestros registros fue posible verificar que usted, con fecha 28.06.2021, ingresó una postulación al subsidio de Arriendo Llamado Especial Clase Media del año 2021. En este sentido cabe señalar que, para que su postulación avanzara a la etapa de revisión por parte de funcionarios (as) de este Servicio, previamente su arrendador debía validar la cuenta bancaria para el depósito del beneficio en el caso que usted resultara seleccionado, acción que debía ser realizada a través de correo electrónico enviado al arrendador, informando de esta gestión. En virtud de lo anterior, reiteramos que, la validación de los datos del arrendador sobre su cuenta bancaria no se realizaban por parte de Servicio, adjuntando solo la declaración del propietario del inmueble, ni tampoco presentándolos usted personalmente, tal como le fue informado en respuesta anterior, la validación debía ser por sistema informático, donde el arrendador recibía en su correo electrónico un mensaje con el acceso para validar los datos, una vez que él realizaba esta gestión su postulación pasaba a nuestra revisión para analizar los antecedentes ingresados. Lamentablemente, su arrendador no validó la información señalada anteriormente en los términos indicados, razón por la que sus antecedentes no ingresaron a revisión y por ende no fueron incluidos en el proceso de postulación. Para su conocimiento, se adjunta imagen de pantalla de nuestra plataforma. Esperamos que la información proporcionada sea de utilidad, y le reiteramos nuestra disposición para responder sus consultas. PCP/PTS/KJN/JRE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t>
  </si>
  <si>
    <t>Descripción: Junto con saludar cordialmente, damos respuesta a su correo electrónico, donde expone su reclamo debido a la imposibilidad de postular al llamado extraordinario del Programa Fondo Solidario de Elección de Vivienda (D.S.49) año 2021. Al respecto, reiteramos lo señalado en respuesta a su presentación anterior CAS 6690904 G7W2X4, en cuanto a que, tras revisar nuestros registros, hemos verificado que usted concretó su postulación al llamado individual de año 2020 del Programa Fondo Solidario de Elección de Vivienda (D.S.49), pero su estado fue Inhábil, debido a problemas con su cuenta bancaria. En dicha ocasión y considerando su situación se le envió un correo solicitando rectificar la información, sin tener respuesta. Por lo tanto, lamentamos informar que no es posible que participe de este nuevo proceso. A mayor abundamiento y con el objeto de atender su situación en nuestra respuesta a su presentación asociada al código CAS-6387679-F7W2M6, enviada con fecha 09.03.21, se le indicó que, si revisado su puntaje usted detectara algún error atribuible a nuestro Servicio en el cálculo de su puntaje, la normativa que regula este programa establecía un período de apelación, desde el día 12 y hasta el 22 de marzo; sin embargo, usted no ingresó su apelación en los plazos establecidos para tales efectos. Frente a esta situación, sólo nos resta invitarla a participar de un nuevo llamado a postulación del Programa Fondo Solidario de Elección de Vivienda, regulado por el Decreto Supremo Nº 49 (V. y U.) de 2011, a realizarse en el año 2022, el que será publicado oportunamente en nuestra página web: www.minvu. cl y redes sociales institucionales. Esperamos que la información proporcionada sea de utilidad, y le reiteramos nuestra disposición para responder sus consultas. PCP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05-01-2022 12:35</t>
  </si>
  <si>
    <t>Descripción: Junto con saludarle cordialmente, damos respuesta a su presentación, donde expone su molestia por el retraso en inicio de obra de mejoramiento, el que ya tendría 3 años sin avances, razón por la que solicita fiscalización. Al respecto, le informamos que consultado al Departamento de Obras de Edificación de este Servicio, podemos señalar que el principal motivo por el cual no se ha dado inicio al proyecto, debido al alza en el costos de los materiales de construcción que afecta al país, lo que sumado a la antigüedad del proyecto, incide en su inviabilidad financiera. En este sentido, le comentamos que se tomó contacto con la Representante de Nueva Egis, Sra. Rubi Hodek Torres, quien indicó que han buscado distintas fórmulas para abordar el proyecto, dado que en el contexto actual de la pandemia por COVID 19, se ha producido escasez y alza de precios por materiales y mano de obras, provocando que a la constructora se le haya dificultado el inicio de obras en las fechas anteriormente previstas. Adicionalmente y, entre los meses de septiembre a noviembre, la empresa constructora en conjunto con los Prestadores de Servicio Asistencia Técnica (PSAT) realizaron nuevamente los levantamientos para hacer ajustes de materiales y superficies, proponiendo alternativas o estrategias que permitieran llegar a precios para iniciar la construcción, lo que lamentablemente, ha sido inviable por ser la escasez y alzas generalizadas de precios, una realidad nacional e internacional. En este contexto y reconociendo esta condición, el Ministerio de Vivienda y Urbanismo (MINVU) realizó un llamado mediante Resolución Ex.727, para poder incrementar el presupuesto, a través de una Asignación Directa (AD), en la cual, el proyecto Villa Arcoíris no tuvo cabida por la fecha de su Resolución Ex. N° 75 de Marzo del 2020, no logrando calificar por un par de meses de desfase. Sin embargo, el lunes 13 diciembre llegó el "Procedimiento de ingreso de solicitudes de incremento Res. Ex N°727/N°1453" con el cual, se logra ingresar para obtener la AD considerando un aumento presupuestario con el que, la constructora podría prontamente iniciar las obras, dando solución y cumplimiento de los compromisos con las y los vecinos del proyecto "Por una villa Arcoíris sin Asbesto".  Cabe señalar que, se tomó contacto con su dirigente, quien constante y claramente ha estado transmitiendo las distintas preocupaciones y malestares que le hacen llegar las y los vecinos preocupados por los cambios de fechas, razón por la que esta misma información fue difundida por el chat vecinal, para que de esta manera todas y todos puedan manejar la información. En este sentido y atendiendo las molestias de las y los vecinos, Nueva Egis, implementó distintas formas de respuesta a las familias, una de ellas fue visitar a cada una de ellas, haciendo nuevamente los levantamientos, aclarando posibles dudas, asesorando también en lo que puede y no puede hacer, dando como resultado, que muchas familias con el retiro de su 10% quieren salir de la situación de hacinamiento que tanto les afecta. Finalmente, informarle y aclarar que, la constructora firmó el compromiso de que una vez asignada la AD, con el incremento presupuestario, se podrán iniciar obras en un plazo no más allá de 30 días. Esperamos que la información proporcionada sea de utilidad, y le reiteramos nuestra disposición para responder sus consultas. PCP/PTS/MCV/FWF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17-01-2022 15:25</t>
  </si>
  <si>
    <t>Descripción: Junto con saludarle cordialmente, damos respuesta a su presentación, donde expone su reclamo relacionado con la información proporcionada en nuestras respuestas anteriores asociadas a los códigos CAS-6606586-B5C6B9 y CAS-6649587-F7M3L2, debido a que en ambas instancias se habría omitido el plazo de vigencia de su beneficio. En primer lugar, quisiéramos manifestar que lamentamos profundamente la situación descrita por usted, especialmente porque nuestro compromiso es ofrecer un servicio con altos estándares de calidad, entregándoles a nuestros usuarios una información certera y oportuna. Al efecto, luego de revisar el CAS-6606586-B5C6B9, que fue derivado y atendido por SERVIU Valparaíso, fue posible verificar que efectivamente se omitió la información relacionada con la vigencia de su beneficio, que usted solicitó expresamente en su descripción; por su parte, en cuanto al CAS-6649587-F7M3L2, derivado y abordado por SERVIU Metropolitano, si bien no expresó su inquietud sobre la vigencia de su beneficio, no le fue entregada una respuesta completa, toda vez que faltó indicar los plazos asociados con la vigencia de su subsidio habitacional. Por lo anterior, se procederá a reforzar los protocolos de atención ciudadana en los equipos que cumplen con esta labor, para evitar que situaciones como las descritas por usted se repitan en el futuro. Reciba usted nuestras más sinceras disculpas por las molestias que esta situación le haya podido causar y la invitamos a seguir entregándonos su opinión, la cual nos permite avanzar, corregir errores y mejorar. PCP/XUP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14-01-2022 14:04</t>
  </si>
  <si>
    <t>CAS-6713919-Q4V2S3</t>
  </si>
  <si>
    <t>El día 29 de octubre del 2021 realize la postulación al subsidio siendo recepcionado exitosamente ( adjunto correo de recepción), ahora cuando quiero revisar los resultados, me registra que no tengo resultados de postulación ( adjunto mensaje que aparece en la página), por lo que se entiende que jamás realice la postulación. Necesito una respuesta concreta, de porque se originó este error y que me den una pronta solución, ya que seguimos todos los pasos y respetamos las fechas de la postulación, por consecuencia espero recibir lo mismo de su parte. 942517478 Elizabeth González Molina 994710219 Víctor Loncón Colimilla</t>
  </si>
  <si>
    <t>Descripción: Junto con saludar cordialmente y en respuesta a su solicitud de postulación al Llamado 2-2021 del D.S. N°1, (V. y U.), de 2011, podemos informar que se revisaron los antecedentes que presentó al momento de la postulación y están correctos. En este sentido, lamentamos informar que su postulación no debió ser rechazada por no presentar la Autorización de Núcleo Familiar y de no Propiedad Habitacional, dado que efectivamente sus antecedentes están completos. No obstante, y dado que el llamado se cerró el día 29.10.2021, su caso será considerado para el respectivo proceso de apelación del Llamado 2-2021 del D.S N° 1, (V. y U.), de 2011, que será en un periodo de 10 días corridos desde el día 31 de enero y hasta el 09 de febrero (ambas fechas inclusive),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periodo. De igual forma, le recomendamos tome contacto con nosotros, durante el citado plazo, a través de formulario de contacto disponible en nuestra página web, www.minvu.cl al cual puede acceder a través del link https://www.minvu.gob.cl/contactenos/formulario-de-contacto/ seleccionado la opción “apelación de resultados” indicándonos claramente la causal que origina su apelación y adjuntando la documentación de respaldo. Esperamos que la información proporcionada sea de utilidad y le reiteramos nuestra disposición para responder sus consultas. PCP/RMR.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12:51</t>
  </si>
  <si>
    <t>18841027</t>
  </si>
  <si>
    <t>LONCON COLIMILLA, VICTOR MANUEL</t>
  </si>
  <si>
    <t>CAS-6715085-Y7L4D8</t>
  </si>
  <si>
    <t>reclado por que me bajaron los puntaje por tener en mi nucleo persona adulto mayor y por que no me dieron el puntaje por postulacion fallida</t>
  </si>
  <si>
    <t>Descripción: Junto con saludarle cordialmente, damos respuesta a su correo electrónico, donde reclama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581,308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Conforme a esto le indicamos que los puntajes que usted indica si fueron efectivamente consignados en su cartola de postulación.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31-01-2022 12:58</t>
  </si>
  <si>
    <t>12879193</t>
  </si>
  <si>
    <t>LOBOS MUÑOZ, GIOVANNA DEL ROSARIO</t>
  </si>
  <si>
    <t>CAS-6715098-N5W4B8</t>
  </si>
  <si>
    <t>Hola tengo un reclamo yo soy discapacitada y no me dan ningún puntaje por ser discapacitada lo he tratado de avisar muchas veces ya no sé qué más hacer para que me den el puntaje por discapacidad</t>
  </si>
  <si>
    <t>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27.10.2021 formalizó su postulación al tramo 1 del Programa Sistema Integrado de Subsidio Habitacional, regulado por el D.S. N° 1 (V. y U.) de 2011; sin embargo, lamentablemente en esta ocasión no resultó seleccionada, ya que obtuvo 281,676 puntos y el puntaje de corte de la Región Metropolitana, para el tramo1 fue de 688,508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Frente a lo anterior es importante indicar que el puntaje por Discapacidad es verificado en línea con el Registro Civil ante lo cual usted frente a dicha institución no figura con discapacidad acreditada.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12:59</t>
  </si>
  <si>
    <t>13090872</t>
  </si>
  <si>
    <t>CANTO LOPEZ, EVELYN KAREN</t>
  </si>
  <si>
    <t>CAS-6715233-D5D0D9</t>
  </si>
  <si>
    <t>Expreso y reclamo respecto a mi resultado de postulación DS1; frente cual obtuve un puntaje propio de 616.856 y puntaje de corte 622.508... frente a lo cual me faltaron sólo 6 puntos.  Comentar que llevo desde el año 1994 postulando a un subsidio habitacional y he dejado de comer para ahorrar mas dinero y a la fecha aún NO HA SIDO POSIBLE OBTENER MI CASA PROPIA. POR LO QUE SOLICITO EVALUAR MI SITUACIÓN PARA PODER ASIGNAR UN SUBSIDIO HABITACIONAL.</t>
  </si>
  <si>
    <t>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616.856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28-01-2022 16:10</t>
  </si>
  <si>
    <t>10912178</t>
  </si>
  <si>
    <t>MORALES ALVARADO, MIRIAM DEL CARMEN</t>
  </si>
  <si>
    <t>Padre Hurtado</t>
  </si>
  <si>
    <t>Diaz Becerra, Claudio Alberto</t>
  </si>
  <si>
    <t>CAS-6719747-Z6P6Z0</t>
  </si>
  <si>
    <t>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plaza y calle tapada, con oyos y peligros. Tapa una via de vehiculos completa dejando solo 1 pista libre. Necesito saber que dia terminaran esto o cuanto falta para que avanzen en el trabajo. Porque realmente es una molestia para todos.</t>
  </si>
  <si>
    <t>20446549</t>
  </si>
  <si>
    <t>BARRERA GONZÁLEZ, LUCAS OSVALDO</t>
  </si>
  <si>
    <t>5.3.1.1. Fluidez del servicio (Atención telefónica)</t>
  </si>
  <si>
    <t>CAS-6719755-F8V4J2</t>
  </si>
  <si>
    <t>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tapada, con oyos y peligros. Tapa una via de vehiculos completa dejando solo 1 pista libre. Necesito saber que dia terminaran esto o cuanto falta para que avanzen en el trabajo. Porque realmente es una molestia para todos.</t>
  </si>
  <si>
    <t>CAS-6700983-B8C2B2</t>
  </si>
  <si>
    <t>Es un reclamo por la falta de información y apoyo del departamento de aplicaciones de Serviu, su jefa sra pamela olivares, asistente sra Patricia maraboli, sra Mabel Soto. Tambien la no respuesta de la presentación en contraloria ref:218.089 del 2020, remite la contraloria con oficio n° 542, al director serviu, sin respuesta a la fecha favor enviar pdf.  Necesito saber mas del art 3. La letra C. Del decreto 19 de integración social, ya que desconozco. El apoyo de la entidad desarrolladora, no se quien apoyara en el proceso de instacion.  Que son las areas de seguimiento.  Quien apoyara en la promoción de derechos y deberes.  Promoción de identidad barrial y seguridad.  Quien en MINVU fija las areas de intervención con la entidad desarrolladora.  Quien verifica todo esto.  Por que se le paga a la entidad desarrolladora por participar.  Quien verifica en Serviu que la entidad desarrolladora cumpla con apoyar.  Del 3 de marzo 2020 estoy tratando de comunicarme con la jefa de aplicación sra pamela olivares, si revisa su computadora atravez de ID puede. Verificar todos los correos el ultimo el 20 de diciembre 2021 me entorpece en mi gestiones, es discriminadora su actitud por tener rasgos mapuches y por ser IGNORANTE vulnerable socialmente, puedo ser atendido por otro departamento ya que es desgastante tratar de comicarse con ella, creé que yo cuento con computador con camara y audifonos mas internet para hacer ZOOM, no entiende que ella cuenta con tecnología y que hay una brecha tecnológica, no tiene criterio, falta de vocación de servicio ya que para eso puede enviar PDF explicando los requerimientos o por carta a mi domicilio, verificar el apoyo y la información de apoyo en proyectos para comprobar los hechos.  Hice consulta n° cas-6487234-m0w4m6-minvu.  Me responde :  1. Que figuro en proyecto y no aclara que depto.  2. Que mayo 2021 quiere hacer video llamada y no me pregunta si tengo los medios tecnológicos. 3. Que el sr ariel rogazi de mayo 2021 quiere informar del proyecto, no he recibido correo con ninguna explicación, favor solicitar la información ya que nunca la envío. 4. Serviu y la entidad desarrolladora estan dispuesto, a la fecha no tengo respuesta, tuve que hacer presentación en contraloria solicitando información pública por ley de transparencia, falta de respuesta de la presentación en contraloria ref:218.089 del 2020, remite la contraloria con oficio n° 542, al director serviu, sin respuesta a la fecha del MINVU, favor enviar pdf revidar el ID de sra pamela olivares y ver todos los correos.  5. El nombre de la funcionaria que emitió la respuesta ya que no se quien o que departamento la elabora y quien analizo mi caso, ya que es un hecho concreto la reserva y necesito informarme mas ya que fui engañado.  6. La persona que elaboro la respuesta no responde por la legalidad de reserva de depto ya que este no tiene timbre y La razon social y rut no iguales con la reserva de serviu, se entiende, son dos una que tiene serviu</t>
  </si>
  <si>
    <t>15463441</t>
  </si>
  <si>
    <t>CASTILLO DIAZ, ROCKY ANDERSON</t>
  </si>
  <si>
    <t>CAS-6709598-D7V1G4</t>
  </si>
  <si>
    <t>Mi nombre es Gloria González quiero hacer una consulta ya que me encuentro muy molesta por las respuestas que he estado recibiendo de parte del minvu, creo que no son gente seria, pues primero la respuesta fue que estaba rechazada mi postulación, con eso yo había quedado tranquila, pero luego de nuevo un correo diciendo que se estaban estudiando mis documentos y luego otro correo diciendo que estaba rechazada. Al preguntar por el certificado por el cual había sido rechazada por 2 y 3 vez, la respuesta fue que había sido estudiando mi caso y que fue un error y que podría apelar, esperando para poder hacerlo recibo nuevamente otro correo que dice que no. Es por esto que quiero saber si algún día podré volver a postular, pues mi casa que fue declarada inhabitable fue construida con un subsidio rural en el año 1994, y creo que esa podría ser la razón por la cual no me han dejado potular (aunque a este se le aplicó la marca 28). Esperando recibir una respuesta seria en esta oportunidad. Atte Gloria González Rut: 9431.850-5</t>
  </si>
  <si>
    <t>Descripción: Junto con saludar cordialmente, damos respuesta a su correo electrónico, en el que manifiesta su molestia por la distintas respuestas recibidas, en cuanto a la documentación exigida en el marco de su postulación al segundo llamado a postulación del año 2021, del Programa Sistema Integrado de Subsidio Habitacional, regulado por el D.S. N° 1 (V. y U.) de 2011. En primer lugar, quisiéramos reiterar nuestras disculpas por la situación ocurrida, y la confusión que hubiese podido provocar, especialmente porque nuestro compromiso como SERVIU Metropolitano es entregarle a nuestros usuarios, una información completa, certera y oportuna para que puedan realizar sus trámites sin mayores inconvenientes. Dicho lo anterior y tal como le indicáramos en respuesta anterior, una vez revisados los antecedentes que usted adjuntó en el formulario de atención ciudadana, no fue posible realizar el ingreso de su solicitud de postulación, debido a que el Certificado de Informaciones Previas señala la necesidad de adjuntar un certificado de suelo, puesto que el terreno que fue presentado en su postulación, es un área de protección ecológica, con desarrollo controlado. Por lo tanto, y en la medida que el Certificado de Informaciones Previas, indica expresamente, que el terreno está ubicado en un área de protección ecológica y es un área bajo protección oficial, se requiere demostrar que efectivamente es factible de construir. De esta forma, solicitar un informe o mayores antecedentes, se hace necesario para corroborar que el desarrollo controlado en el área cumple con la normativa vigente. En cuanto a la posibilidad de presentar una apelación al rechazo de su postulación, debemos reiterar que en su caso no se detectaron errores que justifiquen la aceptación del referido trámite de apelación, puesto que la normativa vigente señala que sólo serán atendidos los reclamos fundados en errores de hecho no imputables a los postulantes, no siendo este su caso. Le reiteramos nuestras más sinceras disculpas por las molestias que esta situación le haya podido causar, y la invitamos a seguir postulando en los próximos procesos de selección. 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17-01-2022 18:04</t>
  </si>
  <si>
    <t>CAS-6710629-F9W4L2</t>
  </si>
  <si>
    <t>Estimados: El motivo de mi consulta y reclamo es por el cual este año para poder postular al subsidio Ds49, a mi ni me ha llegado ningún correo, yo postule el año 2020 sin tener ninguna respuesta Aserca de mi postulación tampoco he recibido ningún correo que diga que paso con mi postulación ruego porfavor tomar en consideración mi consulta por motivos de pandemia y estar embarazada hospitalizada en reiteradas ocasiones no me pude asercar de manera presencial para ver q paso pero ahora lo hise y la respuesta fue está pedir explicaciones atravesó de esta, porfavor ruego una respuesta clara para poder volver a postular. Les saluda cordialmente Fabiola Vargas marambio.</t>
  </si>
  <si>
    <t>13839334</t>
  </si>
  <si>
    <t>VARGAS MARAMBIO, FABIOLA ANDREA</t>
  </si>
  <si>
    <t>CAS-6714990-T7Y9J4</t>
  </si>
  <si>
    <t>usuaria solicita dejar reclamo dirigido a funcionaria Paola Villavicencio por su mala atención.</t>
  </si>
  <si>
    <t>14407732</t>
  </si>
  <si>
    <t>LUNA ASTUDILLO, ROSA DEL CARMEN</t>
  </si>
  <si>
    <t>CAS-6716532-X4S2J7</t>
  </si>
  <si>
    <t>usuaria solicita dejar reclamo debido a que los sitios web no responden a los requerimientos de la ciudadanía y en atención presencial no se cumplen los protocolos.</t>
  </si>
  <si>
    <t>15350025</t>
  </si>
  <si>
    <t>VILCHES BRAVO, KAREN MARGARITA</t>
  </si>
  <si>
    <t>CAS-6717942-L9Z9G1</t>
  </si>
  <si>
    <t>usuaria solicita dejar reclamo por retraso en obras de construcción con subsidio DS1 INMOBILIARIA OCASUR SPA</t>
  </si>
  <si>
    <t>7367538</t>
  </si>
  <si>
    <t>PAVEZ TAMAYO, MARIA ANTONIETA</t>
  </si>
  <si>
    <t>CAS-6719129-V3Y8P7</t>
  </si>
  <si>
    <t>usuaria solicita dejar reclamo a funcionaria Camila Urrutia por mala información con respecto a aplicación subsidio arriendo</t>
  </si>
  <si>
    <t>17029618</t>
  </si>
  <si>
    <t>HERRERA ACOSTA, MARIA GRACIELA</t>
  </si>
  <si>
    <t>CAS-6719130-V8P1M0</t>
  </si>
  <si>
    <t>usuaria solicita dejar reclamo dirigido a entidad patrocinante ya resultó beneficiada en 2019 y aún no le realizan su mejoramiento</t>
  </si>
  <si>
    <t>8403193</t>
  </si>
  <si>
    <t>ZURITA ALMONACID, ANA ELIZABETH</t>
  </si>
  <si>
    <t>CAS-6719133-L2B5K0</t>
  </si>
  <si>
    <t>usuaria solicita dejar reclamo ya que indica que no le informaron que existía puntaje por exceso de ahorro</t>
  </si>
  <si>
    <t>13032471</t>
  </si>
  <si>
    <t>VALENZUELA OYARZUN, BEATRIZ FABIOLA</t>
  </si>
  <si>
    <t>CAS-6725309-L7Z1G9</t>
  </si>
  <si>
    <t>usuario solicita dejar reclamo dirigido a funcionario de seguridad Juan Reyes por mala atención</t>
  </si>
  <si>
    <t>se toma reclamo a traves de formulario de gestión de opinión.</t>
  </si>
  <si>
    <t>17586944</t>
  </si>
  <si>
    <t>BARRIA CASTILLO, JORGE JORDANO</t>
  </si>
  <si>
    <t>CAS-6725311-T7V6S9</t>
  </si>
  <si>
    <t>usuaria solicita dejar reclamo dirigido a empresa contratista Cristián Manuel Ureta Villalon 16379138-2 por obras de mejoramiento mal realizadas</t>
  </si>
  <si>
    <t>3399673</t>
  </si>
  <si>
    <t>RAMOS MUNDACA, NOHELIA ARMINDA</t>
  </si>
  <si>
    <t>97</t>
  </si>
  <si>
    <t>CAS-6726479-P3Q2T5</t>
  </si>
  <si>
    <t>usuaria solicita dejar reclamo dirigido a SERVIU alo debido a que indica que en mas de una oportunidad le han entregado información errónea</t>
  </si>
  <si>
    <t>15546203</t>
  </si>
  <si>
    <t>SALINAS CASANUEVA, JACQUELINE DE LOURDES</t>
  </si>
  <si>
    <t>CAS-6711744-H2Z4M3</t>
  </si>
  <si>
    <t>usuaria solicita dejar reclamo por obras de mejoramiento mal realizadas.</t>
  </si>
  <si>
    <t>4817124</t>
  </si>
  <si>
    <t>78</t>
  </si>
  <si>
    <t>CAS-6712972-R7D0G4</t>
  </si>
  <si>
    <t>usuaria solicita dejar reclamo por obras de mejoramiento mal realizadas ( filtraciones) realizadas por constructora "Casa Hogar" PSAT Berger y Berger</t>
  </si>
  <si>
    <t>11254356</t>
  </si>
  <si>
    <t>CAS-6702093-J9S3Y4</t>
  </si>
  <si>
    <t>usuaria solicita dejar reclamo debido a que realizó una apelación a subsidio DS1 la cual fue rechazada.</t>
  </si>
  <si>
    <t>15439358</t>
  </si>
  <si>
    <t>SEPULVEDA VENEGAS, MARIA LORETO</t>
  </si>
  <si>
    <t>CAS-6704496-W3X5J6</t>
  </si>
  <si>
    <t>usuario solicita dejar reclamo debido a que programa de Arriendo no permite realizar el pago del subsidio a una empresa corredora (debe ingresar cuenta a nombre de persona natural)</t>
  </si>
  <si>
    <t>3593496</t>
  </si>
  <si>
    <t>VILLALOBOS RICHARDY, EDUARDO AURELIO</t>
  </si>
  <si>
    <t>84</t>
  </si>
  <si>
    <t>CAS-6710616-Z2N5F8</t>
  </si>
  <si>
    <t>usuaria solicita dejar reclamo dirigido a funcionario Freddy Meza por mala atención.</t>
  </si>
  <si>
    <t>12117065</t>
  </si>
  <si>
    <t>CARO MONDACA, VIOLETA DEL CARMEN</t>
  </si>
  <si>
    <t>CAS-6710498-P8M8M4</t>
  </si>
  <si>
    <t>En representación de Constructora ICALMA, se refiere a la situación que les afectaría, relativa a los fondos que les adeudaría el Serviu, en relación a los ítems que señala. En virtud de lo anterior, se requiere que: a) Examine los antecedentes respecto a la solicitud precitada, brindando apoyo y orientación, según corresponda.</t>
  </si>
  <si>
    <t>8822355</t>
  </si>
  <si>
    <t>ORDOÑEZ ARAVENA, MARISOL MABEL</t>
  </si>
  <si>
    <t>CAS-6722440-P7Y4V6</t>
  </si>
  <si>
    <t>Expone nuevamente su situación, indicando que a la fecha no posee respuesta a casos anteriores.</t>
  </si>
  <si>
    <t>11949038</t>
  </si>
  <si>
    <t>ARELLANO ARELLANO, TERESITA DE JESÚS</t>
  </si>
  <si>
    <t>CAS-6708175-Y2K2S6</t>
  </si>
  <si>
    <t>Expone situación socio habitacional, efectuando reclamo ante Serviu RM, respecto del pago de su subsidio habitacional</t>
  </si>
  <si>
    <t>13699386</t>
  </si>
  <si>
    <t>ALBORNOZ SAN MARTIN, PAMELA FABIOLA</t>
  </si>
  <si>
    <t>Descripción: Junto con saludarle cordialmente, damos respuesta a su reclamo, respecto a la fecha de término de los trabajos de pavimentación que se están desarrollando fuera de su casa. Al respecto, y una vez consultada la Sección Permiso de Ruptura y Reposición de Pavimentos de la Subdirección de Pavimentos y Obras Viales, le informamos que se realizaron las búsquedas pertinentes de proyectos de pavimentación asociados a la dirección calle Dirigente Nora Salazar Castro n° 7421 comuna de Cerrillos y lamentablemente no existen registros en la dirección indicada y al no contar con permiso registrado para trabajos indicados, se desconoce el Contratista asociado. Por lo expuesto anteriormente, se sugiere consultar a la respectiva Municipalidad, quien podría contar con dicha información. No obstante y ante cualquier duda con respecto a lo informado, rogamos contactarse con la Jefa de la mencionada Sección, Srta. Evelyn Grabowski a su correo electrónico egrabowski@minu.cl. Por otra parte, referente a lo planteado sobre las dificultades experimentadas con nuestro servicio de call center, podemos señalar que al existir un alto número de llamadas nuestros sistemas pueden presentar intermitencias pudiendo suceder, producto de ello, que se corte la llamada entrante. No obstante, con fecha 26 de Enero se realizó contacto telefónico explicando el motivo de corte llamada. Esperamos que la información proporcionada sea de utilidad, y le reiteramos nuestra disposición para responder sus consultas. PCP/CPA/EGP/LRV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18-02-2022 12:44</t>
  </si>
  <si>
    <t>CAS-6742945-Z5X5Y2</t>
  </si>
  <si>
    <t>Buenos días, Mi nombre es Cristian Rigot, y mi reclamo es la demora del pago de mano de obra que ejecute hace un año. Muchas personas me eligieron para que les arreglaras sus techumbres con el beneficio de BANCO DE MATERIALES hace mas de 1 año, la cual no he tenido ninguna información por la municipalidad de la granja cuando me pagaran las boleras emitidas hace 6 a 7 meses atras, ellos me dicen que son ustedes que no le dan respuesta y se han demorado con los pagos. Favor necesito que me den una solución a la brevedad ya que a pasado mucho tiempo y no he sabido nada, tuve muchos gastos con este proyecto como FLETES, AYUDANTE, HERRAMIENTAS, MANDE A FABRICAR LAS CANALETAS Y FORROS Y OTROS, hubiera sabido que se demoran con el pago no hubiera ejecutado este proyecto tan lento. Esperare su respuesta. Se despide Cristian</t>
  </si>
  <si>
    <t>13488634</t>
  </si>
  <si>
    <t>RIGOT ROSALES, CRISTIAN PATRICIO</t>
  </si>
  <si>
    <t>CAS-6746562-R1G0P5</t>
  </si>
  <si>
    <t>Respuesta automática: Postulacion al Subsidio de Arriendo 2021-2022. Validacion Contrato Arriendo 27 ene 2022, 22:55 para mí Estimado beneficiario(a) Subsidio de Arriendo:  Junto con saludarle cordialmente, le informamos que hemos recepcionado los antecedentes enviados, los que serán revisados y de ajustarse a normativa, su contrato de arriendo será validado en sistema informático, autorizando la aplicación del subsidio.  Por ello, le solicitamos mantenerse atento al correo electrónico por Ud. proporcionado, debido a que dentro de los próximos 20 días hábiles le comunicaremos los resultados de la revisión realizada a la documentación enviada, detallando los pasos a seguir.  Saluda atentamente a Ud.  —–——– Equipo de Validación Contrato Arriendo SERVIU Región Metropolitana |Gobierno de Chile  ValidacionContratoArriendo@minvu.cl  ... [Mensaje recortado] Ver todo el mensaje Jose Campano M josecampanomartinez@gmail.com 22 feb 2022,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los 20 días hábiles y todavia no tengo respuesta y eso que envíe toda la documentación solicitada el día 27 de Enero del 2022., esta situación me preocupa ya que me encuentro sin trabajo en este momento y no he podido encontrar una nueva fuente laboral,. Quedo atento a sus comentarios. Saludos. Jose Campano M 1:57 (hace 15 minutos) para Validacion Jose Campano M josecampanomartinez@gmail.com mar, 22 feb,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más de 20 días hábiles y todavia no tengo respuesta y eso que envíe toda la documentación solicitada el día 27 de Enero del 2022., esta situación me preocupa ya que me encuentro sin trabajo en este momento y no he podido encontrar una nueva fuente laboral,. hoy por segunda vez realizo el reclamo me dieron el número 229013468 y nadie contesta ni menos dan una respuesta a lo solicitado, Quedo atento a sus comentarios. ya que llamo a los numeros y nadie contesta y nadie me da una respuesta., saludos.</t>
  </si>
  <si>
    <t>9981363</t>
  </si>
  <si>
    <t>CAMPANO MARTINEZ, JOSE ATANASIO</t>
  </si>
  <si>
    <t>Recoleta</t>
  </si>
  <si>
    <t>Descripción: Junto con saludarle cordialmente, damos respuesta a su reclamo, mediante el cual manifiesta la falta de información y apoyo, desde la Oficina Soporte y Control Aplicación de Subsidios de este Servicio, entre otros temas.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Al respecto, le informamos que revisados nuestros registros computacionales, hemos confirmado que usted es beneficiario del Programa Sistema Integrado de Subsidio Habitacional, que regula el Decreto Supremo N°1 (V. y U.) 2011, encontrándose vinculado al proyecto de Integración Social y Territorial, regulado por el Decreto Supremo N°19 (V. y U.) de 2016, Edificio Alhue Vespucio, correspondiente a la Entidad Desarrolladora Inversiones HS Ltda. , de la comuna de La Cisterna. Dicho lo anterior, es importante señalar que dentro de los principales objetivos del Programa de Integración Social y Territorial, es que se encuentra enfocado a que las personas que cuentan con un subsidio habitacional, obtenido a través del Decreto Supremo N°1 (V. y U.) 2011 o Decreto Supremo N°49 (V. y U.) 2011 , logren adquirir una vivienda definitiva, siendo su financiamiento a través del subsidio habitacional y ahorro voluntario. En relación a la falta de información que usted alude, podemos señalar, que se ha tratado de responder a sus inquietudes constantemente, lamentando que éstas no hayan sido de su satisfacción. Respecto a la comunicación a través de contacto telefónico o a través de alguna plataforma digital, es posible indicar que éstos son canales utilizados principalmente, dada la contingencia actual que enfrenta el país producto de la pandemia. Asimismo, comentar que el Equipo de profesionales que menciona, sólo puede dar respuesta en torno a la aplicación de su beneficio, indicando que cuenta con un cupo; la asignación del piso y departamento, es de exclusividad de la Inmobiliaria. En este contexto, sugerimos revisar dicha materia directamente con la Entidad Desarrolladora. Por otra parte, cabe señalar, que la aplicación del Plan de Integración Social y detalle de ejecución de productos y actividades, están determinados en la Resolución Exenta N° 5957 (V. y U.) de 11.05.2017. Comprende el desarrollo de actividades, contenidas en 5 Áreas de Intervención: 1.- Área Seguimiento del Proyecto Habitacional, contempla como actividad Visita a Obras con Avance Físico. 2.- Área Apoyo a Asignatarios, Propietarios y/o Copropietarios, contempla como actividad Taller Uso y Mantención de Viviendas y Uso y Mantención del Equipamiento. 3.- Área Promoción de los Derechos y Deberes que asumen las familias como nuevos Propietarios o Copropietarios y como Vecinos, contempla como actividad Taller Derechos y Deberes Propietarios y/o Copropietarios. 4.- Área Organización Comunitaria y Promoción de la Identidad Barrial, contempla como actividad Levantamiento Información Temas Interés de Familias y Taller Temas de Interés de Familias. 5.- Área Vinculación con las Redes Comunitarias, contempla como actividad Taller Redes Comunitarias. En lo concerniente a la verificación del cumplimiento del Plan de Integración Social, ésta se efectúa desde la Sección Habilitación Social de este SERVIU. Le reiteramos nuestras más sinceras disculpas por las molestias que la demora en el envío de esta respuesta le haya podido causar, y le manifestamos nuestra disposición para responder sus consultas. PCP/PMJ/PMM/LJM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23-02-2022 13:44</t>
  </si>
  <si>
    <t>Descripción: Junto con saludarle cordialmente, damos respuesta a su reclamo, donde expone su disconformidad porque no puedo postular al llamado individual de postulación especial al Programa Fondo Solidario de Elección de Vivienda (D.S.49) año 2021, razón por lo cual, solicita se revise su situación. Al respecto, le informamos que considerando que la demanda al llamado de postulación al Programa Fondo Solidario de Elección de Vivienda del año 2020 fue histórica, se decidió abrir de manera extraordinaria un proceso exclusivo para postulantes hábiles de dicho Llamado, es decir, que cumpliendo con todos los requisitos establecidos por el Programa, no resultaron seleccionados en dicha oportunidad y que se encuentran en el tramo del 40 % del Registro Social de Hogares. El objetivo fue priorizar a las personas que llevan más de una postulación al subsidio y facilitar el acceso a la vivienda a aquellas familias en situación de vulnerabilidad y hacinamiento habitacional. En este sentido y previa revisión de nuestros registros, hemos podido verificar que usted participó del llamado individual año 2020, del Programa Fondo Solidario de Elección de Vivienda (D.S.49) donde sus antecedentes fueron rechazados, razón por la que, lamentamos informar que no era posible en esa condición postular en el llamado efectuado en el mes de diciembre de 2021. No obstante, podrá postular al programa que sea de su interés en el año 2022, cumpliendo con los respectivos requisitos. Le sugerimos estar atenta a los llamados a postulación del año en curso, los cuales son publicados oportunamente en el portal web del Ministerio de Vivienda y Urbanismo: www.minvu.cl y redes sociales institucionales. Esperamos que la información proporcionada sea de utilidad, y le reiteramos nuestra disposición para responder sus consultas. PCP/PTS/OHM/CHL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17:49</t>
  </si>
  <si>
    <t>Descripción: Junto con saludarle cordialmente, damos respuesta a su presentación, mediante la cual, plantea su reclamo relacionado con la atención brindada por la funcionaria Sra. Paola Villavicencio, quien se desempeña en la Oficina de Informaciones, Reclamos y Sugerencias (OIRS Santiago) de este Servicio.  En primer lugar, quisiéramos manifestar que lamentamos la situación descrita por usted, especialmente porque para nosotros como SERVIU Metropolitano es de suma importancia la calidad de atención de nuestros usuarios, pues nos encontramos trabajando arduamente todos los días para mejorar nuestros espacios de atención y el trato que los funcionarios entregan en ella. En este orden de ideas, cumplimos con informar a usted que la Jefatura de dicha Oficina de Informaciones mantuvo una reunión con la referida funcionaria para abordar lo sucedido, con el fin de reforzar los protocolos de atención ciudadana y evitar que situaciones de este tipo se repitan en el futuro. Reciba usted nuestras más sinceras disculpas por las molestias que esta situación le haya podido causar y la invitamos a seguir entregándonos su opinión, la cual nos permite avanzar, corregir errores y mejorar. PCP/XUP/OHM/JRC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16:17</t>
  </si>
  <si>
    <t>Descripción: Junto con saludarle cordialmente, damos respuesta a su reclamo, relacionado con la mejora en los protocolos de la atención de público, correspondiente a la Oficina de Informaciones (OIRS Santiago), ubicada en calle Arturo Prat N°80, comuna de Santiago y las dificultades de acceso en las plataformas digitales.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relación a los protocolos considerando las alertas sanitarias es importante indicar que estos se encuentra validados y activados por el Encargado de Prevención de Riesgo entregando lineamientos e implementos de seguridad a los funcionarios, previniendo con esto contagios dada la pandemia en la cual nos encontramos. Lamentablemente en las afuera de la oficina, tanto los guardias de seguridad y los funcionarios que se encuentran apoyando la atención, le indican a los usuarios la importancia del distanciamiento, sin embargo, esto en la mayoría de los casos no es considerado por la Ciudadanía manteniendo nula distancia social. Sin perjuicio de ello, revisaremos nuestros protocolos con la finalidad de que no existan problemas tanto para los usuarios como para nuestros funcionarios. En relación a los inconvenientes que han presentado las plataformas digitales, debemos indicar que, estamos conscientes de la situación descrita por usted, y lamentamos la experiencia con nuestras plataformas, especialmente porque para nosotros como SERVIU es de suma importancia que los canales digitales faciliten las gestiones para nuestros usuarios. Reciba usted nuestras más sinceras disculpas por las molestias que estas situaciones le hayan podido causar y la invito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15-02-2022 17:24</t>
  </si>
  <si>
    <t>Descripción: Junto con saludarle cordialmente, damos respuesta a su reclamo, mediante el cual, plantea la problemática relacionada al retraso de las obras de construcción de su vivienda en sitio propio con aplicación de su subsidio habitacional, regulado por el Decreto Supremo N° 1 (V. y U.) de 2011, y además, manifiesta su inquietud por el período de vigencia de su beneficio. En primer lugar, lamentamos la situación descrita por usted, para nosotros como SERVIU Metropolitano es de suma importancia que usted pueda obtener una solución habitacional a través de la construcción de su vivienda y que esto se realice sin mayores inconvenientes. Asimismo, podemos comentar que, tomamos contacto con el Sr. René Ocaranza Ocaranza, representante de la Inmobiliaria Ocasur Spa, quien nos comentó que efectivamente, producto de la pandemia, la programación de construcción de viviendas para los años 2020 y 2021, se vio completamente afectada, ante lo cual se encuentran aún atendiendo proyectos atrasados. Respecto a su solicitud de no pagar el subsidio habitacional, es importante señalar que el pago de subsidio de Construcción en Sitio Propio, se autoriza una vez que la vivienda se encuentre terminada y con Recepción Final otorgada por la Municipalidad que corresponde. En cuanto a la vigencia de su subsidio, le informamos que el plazo vence el día 06.11.2022, y para proceder al pago, el SERVIU exigirá la presentación, a más tardar a los 90 días corridos posteriores al vencimiento del certificado de subsidio, de los documentos que para cada caso se señala, según la operación en la cual se hubiere aplicado el certificado de subsidio, siempre que se acredite que la solicitud de recepción municipal fue ingresada a trámite durante la vigencia del certificado de subsidio. Por último, agradecemos que Ud., se haya tomado el tiempo para realizar el reclamo pertinente, por cuanto para este SERVIU es importante conocer los términos en que se realizan los contratos de las empresas de este rubro con los beneficiarios. Esperamos que la información proporcionada sea de utilidad, y le reiteramos nuestra disposición para responder sus consultas. PCP/PTS/GBO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10:51</t>
  </si>
  <si>
    <t>Descripción: Junto con saludarle cordialmente, y por especial encargo de la Dirección del SERVIU Metropolitano, damos respuesta a su reclamo relacionado con la atención brindada por la funcionaria Srta. Camila Urrutia Alarcón, quien se desempeña en la Oficina de Informaciones, Reclamos y Sugerencias (OIRS Santiago) de este Servicio. En primer lugar, quisiéramos señalar que lamentamos la situación descrita por usted, toda vez que para nosotros como SERVIU Metropolitano es de suma importancia la calidad de atención de nuestros usuarios, razón por la que nos encontramos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Esperamos que la información proporcionada sea de utilidad, y le reiteramos nuestra disposición para responder sus consultas. PCP/JML/OHM/JFC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17-02-2022 18:13</t>
  </si>
  <si>
    <t>Descripción: Junto con saludarle cordialmente, damos respuesta a su reclamo, relacionado con la información entregada por funcionario correspondiente a la Informaciones, Reclamos y Sugerencias (OIRS Santiago) ubicada en calle Arturo Prat N°80, comuna de Santiago. En primer lugar, quisiéramos manifestar que lamentamos la situación descrita por usted, para nosotros como SERVIU Metropolitano es de suma importancia la calidad de atención hacia nuestros usuarios, pues nos encontramos trabajando arduamente todos los días para mejorar nuestros espacios de atención. Es importante indicar que tenemos un registro de atención que recibió usted, en el año 2018 y efectivamente fue orientada en relación al Programa Sistema Integrado de Subsidio Habitacional, regulado por el Decreto Supremo N° 1 (V. y U) 2011. Lamentablemente, en esa ocasión el funcionario no dio cuenta del factor de puntaje que corresponde a exceso de ahorro, orientado el monto del ahorro que es el mínimo que puede usted disponer para poder postular, indicándole que podía ahorrar más que el mínimo exigido. Es importante indicar que,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Adjuntamos para su conocimiento, los factores de puntaje donde no solo es considerado el puntaje de exceso de ahorro para resultar seleccionado.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10:53</t>
  </si>
  <si>
    <t>Descripción: Junto con saludarle cordialmente, y por especial encargo de la Dirección del SERVIU Metropolitano, doy respuesta a su reclamo relacionado con el trato brindado a nuestros usuarios por parte del Sr. Juan Reyes, quien se desempeña como guardia de seguridad en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será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ASD/PCP/XUP/RVU Fecha de publicación: 28-02-2022 16:13</t>
  </si>
  <si>
    <t>Descripción: Junto con saludarle cordialmente, damos respuesta a su presentación, donde expone su reclamo relacionado con la atención recibida por parte de funcionaria de SERVIU ALÓ, Srta. Vania Balbontin. En primer lugar, lamentamos la situación descrita por usted, para nosotros como SERVIU Metropolitano es de suma importancia la calidad de atención de nuestros usuarios, pues nos encontramos trabajando arduamente todos los días para mejorar nuestros nuestra gestión y nuestra atención de público, evitando que estas situaciones se vuelvan a repetir a futuro. Por lo anterior, la Jefatura respectiva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nuestra atención de público diariamente. PCP/PTS/OHM/VEG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21-02-2022 16:01</t>
  </si>
  <si>
    <t>CAS-6728687-V4Q8C8</t>
  </si>
  <si>
    <t>usuaria solicita dejar reclamo debido a que vino en 2 oportunidades y no le informaron correctamente la documentación que debía traer para validar contrato de arriendo.</t>
  </si>
  <si>
    <t>Descripción: Junto con saludarle cordialmente, damos respuesta a su presentación, donde expone su reclamo por la atención brindada en el módulo que gestiona temas del Subsidio de Arriendo, en la Oficina de Informaciones (OIRS Santiago) el día que usted concurrió a nuestras dependencias. En primer lugar,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ha tomado conocimiento de lo expuesto y ha implementado las medidas correctivas pertinentes,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24-02-2022 12:26</t>
  </si>
  <si>
    <t>18073599</t>
  </si>
  <si>
    <t>28</t>
  </si>
  <si>
    <t>Guerrero Torres, Neftali</t>
  </si>
  <si>
    <t>CAS-6730859-N5N6H4</t>
  </si>
  <si>
    <t>usuaria solicita dejar reclamo por obras de mejoramiento incompletas</t>
  </si>
  <si>
    <t>14677840</t>
  </si>
  <si>
    <t>DE LA CRUZ TAIPE, CIPRIANA ANA</t>
  </si>
  <si>
    <t>43</t>
  </si>
  <si>
    <t>CAS-6733421-W6Y4P5</t>
  </si>
  <si>
    <t>usuaria necesita dejar reclamo por demora en la respuesta de tramite de Validacion de contrato de arriendo</t>
  </si>
  <si>
    <t>17180693</t>
  </si>
  <si>
    <t>SILVA SILVA, GIANNINA PATRICIA</t>
  </si>
  <si>
    <t>38</t>
  </si>
  <si>
    <t>CAS-6733426-X5Q4C1</t>
  </si>
  <si>
    <t>usuaria solicita dejar reclamo por quedar fuera de la postulación al subsidio DS 1,</t>
  </si>
  <si>
    <t>Descripción: Junto con saludarle cordialmente, damos respuesta a su reclamo ingresado en nuestra Oficina de Informaciones, Reclamos y Sugerencias (OIRS Santiago), relacionado con postulación realizada en el marco del Segundo Llamado Nacional del Programa del Sistema Integrado de Subsidio Habitacional Regulado por el D.S.01 (V. y U.) de 2011. Al respecto, le informamos que revisados nuestros registros efectivamente usted formalizó su postulación en linea a dicho programa habitacional con fecha 22.10.2021, obteniendo el respectivo comprobante de postulación. No obstante, en la misma fecha se registra el ingreso de su renuncia, en nuestra plataforma, indicando lo siguiente: "Cometí un error al llenar una parte de la postulación". Lamentablemente con posterioridad a esa acción, usted no ingresó una nueva postulación, teniendo como plazo máximo el 29 de Octubre del 2021 hasta las 18:00 horas para realizar dicha gestión, siendo esta es la razón por lo cual no cuenta con resultados de postulación a dicho llamado. Respecto de su apelación, le informamos que el Artículo 24 del reglamento que regula este Programa Habitacional, indica que sólo serán atendidos los reclamos fundados en errores de hecho no imputables a los y las postulantes, en este contexto y una vez revisada y analizada su situación por nuestro equipo, fue posible verificar que no procede aceptar la apelación ingresada por Ud.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21-02-2022 16:39</t>
  </si>
  <si>
    <t>17929071</t>
  </si>
  <si>
    <t>GARCÉS HUENCHUL, STEPHANIA MARGOTH</t>
  </si>
  <si>
    <t>30</t>
  </si>
  <si>
    <t>San Ramon</t>
  </si>
  <si>
    <t>CAS-6733429-L1H8W2</t>
  </si>
  <si>
    <t>usuaria dejar reclamo contra directiva del comité Loyola en la comuna de Cerro Navia asociados al subsidio DS 49 COLECTIVO</t>
  </si>
  <si>
    <t>13896517</t>
  </si>
  <si>
    <t>HIDALGO MEDINA, LEYLA VICTORIA</t>
  </si>
  <si>
    <t>CAS-6733431-S4P6X5</t>
  </si>
  <si>
    <t>16087569</t>
  </si>
  <si>
    <t>VILLA JARAMILLO, VÍCTOR HUGO</t>
  </si>
  <si>
    <t>35</t>
  </si>
  <si>
    <t>CAS-6734297-V9Q5T6</t>
  </si>
  <si>
    <t>se solicita dejar reclamo hacia directiva del comité Loyola en la comuna de cerro navia por amenazas y hostigamientos</t>
  </si>
  <si>
    <t>16197498</t>
  </si>
  <si>
    <t>ALARCON GUTIERREZ, PEDRO ANDRES</t>
  </si>
  <si>
    <t>36</t>
  </si>
  <si>
    <t>CAS-6738220-Q3K4Q2</t>
  </si>
  <si>
    <t>usuaria solicita dejar reclamo porque la egis Berger y Berger aun no entrega los títulos de dominio del subsidio DS 174 Damnificados de la villa Bicentenario en la comuna de Melipilla, usuaria manifiesta dejar reclamo ya que necesita su escritura para postular a los subsidios de mejoramiento, ya que su conyugue posee discapacidad.</t>
  </si>
  <si>
    <t>7427961</t>
  </si>
  <si>
    <t>RAMOS HERRADA, BERNARDITA DEL CARMEN</t>
  </si>
  <si>
    <t>68</t>
  </si>
  <si>
    <t>CAS-6738231-V1F6S6</t>
  </si>
  <si>
    <t>Usuaria solicita dejar reclamo por demora en la Validacion de contrato de arriendo y por no tener respuesta de los números telefónicos del equipo de arriendo.</t>
  </si>
  <si>
    <t>16030945</t>
  </si>
  <si>
    <t>NOVOA ZAVALA, EVELYN CATHERINA</t>
  </si>
  <si>
    <t>CAS-6739247-G3F9G4</t>
  </si>
  <si>
    <t>usuaria solicita dejar reclamo por no aprobarse solicitud de sustitución por fallecimiento, solicita una nueva revisión de sus antecedentes y comunicarse con personal de soporte técnico.</t>
  </si>
  <si>
    <t>19017784</t>
  </si>
  <si>
    <t>RAMIREZ CHACON, DANIELA MERCEDES</t>
  </si>
  <si>
    <t>26</t>
  </si>
  <si>
    <t>CAS-6739252-Z4B3G2</t>
  </si>
  <si>
    <t>usuaria solicita dejar reclamo por falta de información respecto al pago de los subsidios de mejoramiento en relación a las gifcard cambio de techo</t>
  </si>
  <si>
    <t>15819603</t>
  </si>
  <si>
    <t>SANCHEZ JIMENEZ, LESLIE ELIZABETH</t>
  </si>
  <si>
    <t>Lo Prado</t>
  </si>
  <si>
    <t>Flores Fuentes, Jaime</t>
  </si>
  <si>
    <t>CAS-6743566-S6X5J4</t>
  </si>
  <si>
    <t>solicita dejar reclamo contra la PSAT EDOS por trabajos inconclusos en relación al programa de mejoramiento.</t>
  </si>
  <si>
    <t>7536629</t>
  </si>
  <si>
    <t>HUENCHULEO PENEIPIL, JUANA NANCY</t>
  </si>
  <si>
    <t>63</t>
  </si>
  <si>
    <t>CAS-6744728-N3R8Z0</t>
  </si>
  <si>
    <t>Solicita dejar reclamo por postulación DS 49 que no habría realizado la usuaria manifestando una suplantación de identidad</t>
  </si>
  <si>
    <t>7301253</t>
  </si>
  <si>
    <t>PARADA MEDINA, INGRID JULIETA DE LA ASCENCION</t>
  </si>
  <si>
    <t>El Bosque</t>
  </si>
  <si>
    <t>Flores Castillo, Julio</t>
  </si>
  <si>
    <t>CAS-6744741-M3B7Z4</t>
  </si>
  <si>
    <t>solicita dejar reclamo por encontrar su tarjeta de banco de materiales bloqueada no permitiendo aplicar su beneficio</t>
  </si>
  <si>
    <t>3443417</t>
  </si>
  <si>
    <t>MELA GARABITO, MARÍA INÉS</t>
  </si>
  <si>
    <t>89</t>
  </si>
  <si>
    <t>Independencia</t>
  </si>
  <si>
    <t>CAS-6746663-S4X9Y2</t>
  </si>
  <si>
    <t>usuario solicita dejar reclamo por no atención de los números telefónicos del departamento de arriendo, usuario necesita saber el estado de la Validacion de contrato de arriendo</t>
  </si>
  <si>
    <t>15412722</t>
  </si>
  <si>
    <t>GONZALEZ OPAZO, OMAR JESUS</t>
  </si>
  <si>
    <t>Inicio de trámites</t>
  </si>
  <si>
    <t>CAS-6746719-D4C7T1</t>
  </si>
  <si>
    <t>solicita dejar reclamo por trabajos no realizados de mejoramiento de paneles solares con la psat Arena Limitada.</t>
  </si>
  <si>
    <t>9480358</t>
  </si>
  <si>
    <t>54</t>
  </si>
  <si>
    <t>Renca</t>
  </si>
  <si>
    <t>CAS-6746752-N9N2Q7</t>
  </si>
  <si>
    <t>Usuaria solicita dejar reclamo, por demora en la respuesta de Validacion de contrato de arriendo</t>
  </si>
  <si>
    <t>26513534</t>
  </si>
  <si>
    <t>ROSALES BERRIOS, GEOVANNA CHARLOTT</t>
  </si>
  <si>
    <t>27</t>
  </si>
  <si>
    <t>Huechuraba</t>
  </si>
  <si>
    <t>CAS-6747831-F5R3W4</t>
  </si>
  <si>
    <t>usuaria solicita dejar reclamo por la demora en la entrega de su certificado de subsidio DS 49 AD, ya que la esperan para reservan un cupo en un proyecto de integración.</t>
  </si>
  <si>
    <t>16932536</t>
  </si>
  <si>
    <t>RAMOS AYALA, SOFIA ANDREA</t>
  </si>
  <si>
    <t>33</t>
  </si>
  <si>
    <t>Quinta Normal</t>
  </si>
  <si>
    <t>Descripción: Junto con saludarle cordialmente, y por especial encargo de la Dirección del SERVIU Metropolitano, doy respuesta a su reclamo, relacionado con problemas de filtraciones existentes en su conjunto habitacional, indicando que esto se produce desde la entrega material del inmueble, lo que ha provocado daños y afectación económica. Agrega que la empresa constructora no habría dado solución a este problema. Al respecto, consultado al Equipo Post- Venta de este Servicio, indica que las viviendas fueron entregadas a las familias el 05.02.2016, con Recepción Final el 08.01.2016, fecha en la que comienzan a regir las garantías legales a través del Art. 18 de la Ley General de Urbanismo y Construcción (LGUC), dichas garantías corresponden a un plazo de 3 años por terminaciones, 5 Instalaciones y 10 estructuras. De acuerdo a lo anterior y en consideración a su presentación, este problema corresponde a instalaciones, ya que se informan problemas de filtraciones y en virtud a las fechas de entregadas de las viviendas, éstas se encuentran fuera de plazo para hacer valer las garantías legales. Cabe mencionar que, según nuestros registros, el condominio ha recibido la atención por parte de la empresa constructora para la subsanación de requerimientos de la misma índole, la última atención fue realizada en el mes de noviembre del año 2021, aun cuando el proyecto se encontraba fuera de plazo en las garantías correspondientes a terminaciones e instalaciones. En relación al proceso de Post venta, señalar que nuestro Equipo solo dispone de la información de requerimientos puntuales asociados al proyecto habitacional. Finalmente, puede informarse de sus derechos y deberes como usuario, establecidos en nuestra Carta de Derechos Ciudadanos adjunta y que además se encuentra disponible en el sitio https://www.minvu.cl/sobre-minvu/carta-de-derechos/ ADS/PCP/PTS/DBB Fecha de publicación: 21-02-2022 14:34</t>
  </si>
  <si>
    <t>Descripción: Junto con saludarle cordialmente, damos respuesta a su reclamo, en donde manifiesta su molestia por respuesta entregada a su apelación al resultado obtenido en el marco de su postulación al primer llamado del año 2021 correspondiente al Sistema Integrado de Subsidio Habitacional, regulado por el Decreto Supremo N°1 (V. y U.) del 2011. En primer lugar, quisiéramos expresar que lamentamos profundamente la situación antes descrita, especialmente porque nuestro compromiso como SERVIU Metropolitano es ofrecer un servicio con altos estándares de calidad, entregándoles a nuestras usuarias una información correcta y oportuna. Por esta razón y al realizar una nueva revisión de sus antecedentes, se decidió acoger su apelación, no obstante según cálculo de puntaje realizado, no resultó seleccionada toda vez que obtuvo un total de 325,996 puntos, quedando bajo el puntaje de corte para el tramo 1, de la Región Metropolitana, equivalente a 562,848 puntos. Cabe destacar y considerando que será registrada como postulante hábil no seleccionada en el citado llamado, en sus futuras postulaciones al Sistema Integrado de Subsidio Habitacional (D.S. 1) obtendrá los 25 puntos correspondientes al factor “antigüedad de la postulación” por haber participado del proceso de selección del Llamado 1-2021 y no haber resultado seleccionada. Finalmente, le reiteramos nuestras más sinceras disculpas por las molestias que esta situación le haya podido causar, y lo invitamos a seguir postulando en los próximos procesos de selección. Esperamos que la información proporcionada sea de utilidad, y le reiteramos nuestra disposición para responder sus consultas. PCP/JRE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28-02-2022 12:23</t>
  </si>
  <si>
    <t>Descripción: Junto con saludarle cordialmente, y por especial encargo de la Dirección del SERVIU Metropolitano, doy respuesta a su reclamo, en el que, como beneficiario del Programa Subsidio de Arriendo de Vivienda, regulado por el Decreto Supremo N° 52 (V. y U.) de 2013, expone el problema que le aqueja, indicando que no le es posible realizar pago del subsidio de arriendo a una empresa de corretaje. Razón por la que solicita apoyo en dicha materia. Al respecto, le informo que la Plataforma si habilita la posibilidad de emitir contrato de arriendo cuyo pago se realice a la cuenta corriente de una empresa de corretaje. En este sentido y con la finalidad de apoyarlo en la generación de su contrato, en las condiciones señaladas, le comento que deberá enviar la documentación que se señala a continuación, a la casilla de correo electrónico projasl@minvu.cl  Certificado de Dominio Vigente del Inmueble, con un máximo de 6 meses de emisión. (Documento que podrá solicitar en el Conservador de Bienes Raíces respectivo).  Certificado de Hipotecas y Gravámenes del Inmueble con un máximo de 6 meses de emisión (Documento que podrá solicitar en el Conservador de Bienes Raíces respectivo).  Declaración Jurada con datos de depósito (Formulario A-05 BIS) disponible en http://arriendoenlinea.minvu.cl/  Declaración Jurada de Requisitos de la Vivienda (Formulario A-06), disponible en http://arriendoenlinea.minvu.cl/  Declaración Jurada Vínculo de Parentesco (Formulario A-07), disponible en http://arriendoenlinea.minvu.cl/  Certificado de Recepción Final de la Vivienda el que podrá solicitar en la respectiva Municipalidad o copia de la escritura de compraventa siempre y cuando se indique los datos de la recepción final.  Certificado de Avalúo Fiscal de la vivienda disponible en www.sii.cl  Formulario de datos del arrendador y el arrendatario para la creación de contrato de arriendo, documento que se adjunta a esta respuesta.  Constitución de sociedad de la empresa de corretaje o en su defecto documento que acredite su representación legal. Dicha documentación, será revisada y su contrato de arriendo emitido, el que será enviado a la casilla de correo electrónico que nos indique. Finalmente, puede informarse de sus derechos y deberes como usuario, establecidos en nuestra Carta de Derechos Ciudadanos adjunta y que además se encuentra disponible en el sitio https://www.minvu.cl/sobre-minvu/carta-de-derechos/ PVL/PCP/PTS/CMF Fecha de publicación: 02-02-2022 16:33</t>
  </si>
  <si>
    <t>Descripción: Junto con saludarle cordialmente, y por especial encargo de la Dirección del SERVIU Metropolitano, damos respuesta a su reclamo, relacionado con la atención brindada por el funcionario Sr. Freddy Meza Valenzuela, quien se desempeña en el Equipo de Fiscalización del SERVIU Metropolitano, y quien se encontraba apoyando a nuestra Oficina de Informaciones, Reclamos y Sugerencias (OIRS ) Santiago el día que usted concurrió a nuestras dependencias. En primer lugar, quisiera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dicho Equipo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PCP/PMJ Fecha de publicación: 02-02-2022 16:34</t>
  </si>
  <si>
    <t>Descripción: Junto con saludarle cordialmente, y por especial encargo de la Dirección del SERVIU Metropolitano, doy respuesta a su reclamo, donde expone su situación relacionada con la aplicación de su subsidio habitacional fuera del plazo de vigencia, efectuando reclamo ante SERVIU RM, sobre el pago del beneficio, que se vería afectado por caducidad de éste. Al respecto, le informo que, revisados nuestros registros computacionales, ha sido posible verificar que Ud. fue beneficiada con un subsidio habitacional correspondiente al Programa Sistema Integrado de Subsidio Habitacional regulado por el Decreto Supremo. N°01/2011-Título II, a partir de 22.01.2015, correspondiente al llamado 2014. De esta manera, es preciso señalar que a través de la Resolución N°1680 (V. y U.) de 20.11.2020, la cual adjunto, se otorgó de manera excepcional, en consideración a la situación que afecta al país, un nuevo plazo, el que se extendió hasta el 22.01.2021, fecha en la que caducó el beneficio, situación que le fue informada vía contacto telefónico realizado con fecha 14.10.2021. En virtud de lo anterior, comunico que lamentablemente, la normativa vigente no permite otorgar una nueva prórroga a su subsidio, el cual, toda vez que la escritura de compraventa fue suscrita el 21.09.2021, es decir en fecha posterior a la caducidad del beneficio, por consecuencia, en relación al pago del subsidio, de no encontrarse el subsidio vigente o prorrogado, no es factible realizar el pago. Finalmente, puede informarse de sus derechos y deberes como usuario, establecidos en nuestra Carta de Derechos Ciudadanos adjunta y que además se encuentra disponible en el sitio https://www.minvu.cl/sobre-minvu/carta-de-derechos/ ASD/PCP/CPA/PMM Fecha de publicación: 16-02-2022 17:33</t>
  </si>
  <si>
    <t>Descripción: Junto con saludarle cordialmente, damos respuesta a su reclamo, donde expone las respuestas recibidas en sus consultas por el estado de revisión de los antecedentes enviados para la aplicación del subsidio de arriendo, del cual es beneficiario. Al respecto, le informamos que, revisados nuestros registros computacionales, lamentablemente no figura el ingreso de los documentos que usted menciona. En lo referido al correo de arrastre que adjunta, debemos aclarar que es la respuesta "automática" de recepción que entrega nuestra casilla a los correos recibidos. Por lo anterior, mediante correo electrónico de fecha 01.03.2022, le fueron solicitados los antecedentes para validación de contrato, los que fueron recepcionados el día 02.03.2022, los que actualmente se encuentran en revisión. Razón por la cual, prontamente tomaremos contacto con Ud. mediante la casilla electrónica validacioncontratoarriendo@minvu.cl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23-03-2022 19:15</t>
  </si>
  <si>
    <t>CAS-6753004-L1S1L3</t>
  </si>
  <si>
    <t>Hola buenas tardes, el motivo de este reclamo es porque llevo 5 postulaciones al ds49 en donde ahora saque 890 ptos y tengo amigas y familiares que sacaron la misma candidad de puntos que yo siendo que a mi deberian de haber dado mas puntajes en la antiguedad, ejemplo yo saque 300 y mi hermana saco los mismo 300 y eso que yo llevo una postulacion mas, nose como ven la antiguedad ustedes,pero siento que ay me faltaron puntos y que Si deberia haber salido con el subsidio y no rechazada en su sistema, estoy desde el año 2017 postulando, pero de verdad esta vez siento que fue muy injusto porque tengo la misma cantidad de puntos que una persona que a postulado menos veces que yo. quedare atenta a su respuesta y este no es la forma que me comunique con ustedes deje un correo para hablar directamente con el area encargada saludos</t>
  </si>
  <si>
    <t>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890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11:44</t>
  </si>
  <si>
    <t>19002444</t>
  </si>
  <si>
    <t>OLGUÍN RODRÍGUEZ, CLAUDIA CONSTANZA</t>
  </si>
  <si>
    <t>Gonzalez Oyola, Claudia</t>
  </si>
  <si>
    <t>CAS-6753032-V9Q2H0</t>
  </si>
  <si>
    <t>buenas tardes escribo para reclamar por la postulacion realizada al DS49, si dan 100 puntos x cada año de postulacion y en mi resultado solo me dieron 100 y yo tengo 2 postulaciones antes debiese haber sido 200 quisiera ver si se puede apelar, de ante mano muchas gracias</t>
  </si>
  <si>
    <t>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840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11:45</t>
  </si>
  <si>
    <t>17248861</t>
  </si>
  <si>
    <t>FUENTES RAMIREZ, DANIELA ANDREA</t>
  </si>
  <si>
    <t>Buin</t>
  </si>
  <si>
    <t>CAS-6753287-D8S9P7</t>
  </si>
  <si>
    <t>Estimados Muy buenas noches Esperando que se encuentren muy bien, quisiera expresar mi malestar ya que otra ves les falto agregar puntaje, el cual es crusial para obtrener el subsidio . El año pasado sucedio lo mismo y ahora que hago estoy desesperada, tengo la vivienda para comprar, solo me falta el subsidio, estuve revisando el puntaje y falta agregar el de hacinamiento y tipo de vivienda, llame por telefono y la persona reviso la informacion y efectivamente falta que designen esos puntajes, pero no se que hacer por favor me pueden orientar para que por fin pueda comprar la casa de antemano se agaradece quedare atenta a su respuesta se despide cordialmente Alejandra Toloza</t>
  </si>
  <si>
    <t>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870 puntos y el puntaje de corte de la Región Metropolitana fue de 900 puntos. En lo que respecta el puntaje obtenido, debemos señalar que una vez revisada y analizada su situación por nuestro equipo, fue posible verificar que no existen errores en el cálculo de su puntaje, debido que el índice de hacinamiento de su Registro Social de Hogares es de 2 y para obtener los 140 pts debe ser superior a 2.5 Con fin de entregarle orientación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15-03-2022 17:38</t>
  </si>
  <si>
    <t>16144239</t>
  </si>
  <si>
    <t>TOLOZA CARDENAS, ALEJANDRA ESTER</t>
  </si>
  <si>
    <t>CAS-6753324-N8F9S7</t>
  </si>
  <si>
    <t>Acudo por este medio para poner un reclamo y exigir que se revise mi puntaje en el subsidio ds49 es segunda vez que postulo y nuevamente sali rechazada esto ya es el colmo somos miles de mujeres y madres solteras que luchamos dia a dia para poder juntar esa platita y postular para que ustedes nos humillen de esa manera no es posible hay madres que llevan postulando mas de 5 años y siempre es lo mismo le roban el sueño de un hogar a miles de mujeres y niños porfavor exigo que revisen mi postulacion y puedan ayudarme con el sueño de la casa propia y asi lo hagan con muchas mujeres mas ya que todos los años es lo mismo dejan abajo a muchas madres que quieren darle un hogar digno a sus hijos espero respondan y me puedan ayudar a cumplir mi sueño y tener mi hogar propio Muchas gracias espero respuestas</t>
  </si>
  <si>
    <t>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516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11-03-2022 16:58</t>
  </si>
  <si>
    <t>20880844</t>
  </si>
  <si>
    <t>ROJAS GONZÁLEZ, LORENA ALEJANDRA</t>
  </si>
  <si>
    <t>CAS-6754577-K8B8J9</t>
  </si>
  <si>
    <t>Buenas Tardes, Mi nombre es Cristian Rigot y mi reclamo es la demora del pago de mano de ora que he ejecutado hace mas de un año en la comuna de la granja. Es un proyecto de BANCO MATERIALES el cual los beneficiarios me eligieron a mi para poder ejecutar su viviendas con este beneficio, pero nunca pensé que se demorarían mas de mucho en pagarme, por parte de la municipalidad de la granja no he tenido respuesta hace mucho tiempo que cuando me pagaran los trabajos ya ejecutado hace mas de 1 AÑO, TAMBIEN LAS BOLETAS DE HONORARIO FUERON EMITIAS HACE 6 A 7 MESES, la respuesta que la municipalidad me a dado, es que ustedes son los que no le han dado respuesta sobre si están aceptado los pagos. Favor necesito que den una solución pronta ya que primero a pasado mucho tiempo y segundo es que en esos proyecto tuve gastos como FLETE, AYUDANTE, HERRAMIENTAS, FABRICACION DE HOJALATERIA, ETC, si hubiera sabido esta demora no hubiera ejecutado estos proyecto. Esperare su respuesta a la brevedad Se despide Cristian Rigot Rosales</t>
  </si>
  <si>
    <t>CAS-6757500-T6S5L9</t>
  </si>
  <si>
    <t>Buenas tardes mi consulta es la siguiente postule el año pasado al subsidio ds49 y no salí beneficiada pero tengo un reclamo porque dice que por cada postulacion dan 100 pts y es un máximo de 400 pts entiendo que en esta ocasión no darían pts por antigüedad pero de igual forma yo llevo 4 postulaciones por ende creo debería tener 300 pts en esa parte y solo tengo 200 quería saber que se puede hacer ya que solo me faltaron 10 pts para ser beneficiada y lo encuentro muy injusto esperando una pronta respuesta muchas gracias.</t>
  </si>
  <si>
    <t>Descripción: Junto con saludarle cordialmente, damos respuesta a su correo electrónico, donde presenta apelación al resultado obtenido en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el cálculo de su puntaje es correcto, razón por la que no procede aceptar la apelación ingresada por Ud. Por lo anterior, sólo nos queda instarle a postular nuevamente en un futuro proceso,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PCP/OHM/CHL. Fecha de publicación: 11-03-2022 16:34</t>
  </si>
  <si>
    <t>17871163</t>
  </si>
  <si>
    <t>ESCOBAR GÓMEZ, CONSTANZA DEL PILAR</t>
  </si>
  <si>
    <t>Herrera, Cecilia</t>
  </si>
  <si>
    <t>CAS-6766506-N5S6G7</t>
  </si>
  <si>
    <t>Estimados: mi reclamo es el siguiente, tengo el subsidio del arriendo y desde el año 2020 no puedo usarlo uno porque estuve sin trabajo y cancelé atrasada pero cancelé todos los meses atrasados y además la dueña falleció, desde el año 2020 que nos contactamos con la Señora Julia Santander que mi problema no ha sido resuelto aún figura un mes adeudado yo ha ella le envíe todos los comprobantes de pago y toda la información, también me he contactado via telefónica no teniendo respuesta y sólo diciendo que lo verá con su jefatura adjunto todos los correos desde el 2020 hasta la fecha y mi solicitud sin ser resuelta y yo necesito volver a usar mi subsidio por favor . Quedo atenta a su respuesta gracias</t>
  </si>
  <si>
    <t>17031577</t>
  </si>
  <si>
    <t>ELGUETA VENEGAS, NICOL ALEJANDRA</t>
  </si>
  <si>
    <t>CAS-6766702-K9F1V0</t>
  </si>
  <si>
    <t>Hize un reclamo porque no me dieron puntaje por tener hijos menores de 5 y menores de 18 y me respondieron que yo postule sola como es posible que me digan que postule sola si mis hijos viven conmigo están en mi ficha son mi carga. Me pueden responder eso.</t>
  </si>
  <si>
    <t>Descripción: Junto con saludarle cordialmente, damos respuesta a su correo electrónico, donde presenta apelación a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no procede su apelación ingresada. Es importante indicar que usted formalizó su postulación al Programa Sistema Integrado de Subsidio Habitacional regulado por el DS1 (V.y U.) 2011, sin embargo lamentablemente, y tal como le fue informado anteriormente, al momento de postular no marcó en el respectivo formulario, a sus hijos siendo esta la razón por lo cual no tiene puntaje por ese ítem. Esperamos que la información proporcionada sea de utilidad, y le reiteramos nuestra disposición para responder sus consultas. PCP/OHM/CGO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28-03-2022 15:42</t>
  </si>
  <si>
    <t>16802729</t>
  </si>
  <si>
    <t>AILLAPÁN SÁEZ, NATALIA ANGELA</t>
  </si>
  <si>
    <t>CAS-6768091-W3P1T3</t>
  </si>
  <si>
    <t>Muy buenas tardes realizo el reclamo en contra del departamento de validacion de contrato de arriendo ya que he mandado toda la documentacion que han solicitado han pasado mas de dos meses y todavia no he recibido una respuesta de dicho departamento y lo mande a nombre tambien de la señora patricia rojas de ese departamento., fui seleccionado con 320 puntos en el mes de diciembre 22 del 2021 y todavia no recibo ninguna respuesta yo estoy en malas condiciones economicas y lo que gano en este momento es para pagar el arriedo quedo atento a sus comentarios y solicito a ustedes una respuesta final a este proceso gracias.</t>
  </si>
  <si>
    <t>CAS-6768460-B1T1L1</t>
  </si>
  <si>
    <t>Hola buenos dias, ya no se por que medio comunicarme con ustedes, he mandado muchos correos, llamadas a telefonos que no contestan y respondiendo el unico correo que me enviaron durante estos 2 meses de espera por la validacion de mi contrato, recibí un correo donde se indicaba que la persona con la cual emitimos el. Contrato de arriendo, no es dueña de la propiedad y me solicitan un poder de la antigua dueña, como es posible esto si al. Momento de firmar el contrato ante notario se presento la escritura de la propiedad donde indica que KEHYTY RUIZ es la actual dueña, la propiedad fue comprada por su padre por que ella era menor de edad en el momento de la venta, ahora ya mayor de edad, fue con ella con quien se firmo el contrato de arriendo ante notario. Por favor revisar el caso, me acerco al serviu y tampoco obtengo respuesta si yo postulé al subsidio fue por necesidad. Hoy en día no me alcanza para pagar el arriendo y tengo el. Subsidio estancado por que no existe medio de comunicacion con el departamento encargado de ver estos temas. Necesito que comiencen a pagar el. Subsidio por favor. He utilizado todas las plataformas. Erika cárcamo ‪+56945524233‬</t>
  </si>
  <si>
    <t>18424464</t>
  </si>
  <si>
    <t>CARCAMO GUTIERREZ, ERIKA MARCELA</t>
  </si>
  <si>
    <t>CAS-6769058-W1K3B5</t>
  </si>
  <si>
    <t>Hola buenos dias mi consuta y al igual un reclamo es de que yo postule al ds49 y que el monto del subcidio que me dieron es 19 millones y es muy bajo no me al cansa para comprar una casa no ni siquiera un departamento por que no ay vivienda en ese valor en 19 millones en ningun lado de colina y lo otro que necesito una solution por que ya no podemos segir viviendo aqui tube que salir del campamento port seguridad de mis hijos y la mia por que ay mucho robos y peleas y we agarran abalaso y port mejor me vine con mis hijos a LA casa de mi madre para esperar que saliera la compra de mi casa propia y ahora me disen que tengo solo aprobado 19 millosnes para comprar mi casa propia y necesito urgente una solucion por que al igual que en el campamento aca donde vive mi madre el dia jueves end la madrugada agarraron abalaso la casa de ella sin tener que ver en las peleas que se arman en la calle y mis hijos ya estan muy a te morisado en lo que esta pasando en esta poblacion ya no we puede salir ni estar en casa con el temor de las balas locas que tiran pido una ayuda pars mi y mis hijos con el temor que los fuera a pasar algo necesitamos una ayuda urgente es una emergencia social se lo pide una madre soltera que ya no save que aser por la seguriad de mid hijos y la mia</t>
  </si>
  <si>
    <t>18330178</t>
  </si>
  <si>
    <t>MUÑOZ ROJAS, IVONNE ESTRELLA</t>
  </si>
  <si>
    <t>CAS-6775097-T7R3L1</t>
  </si>
  <si>
    <t>"Quiero informar sobre el constante mal actuar de esta inmobiliaria. Por la poca veracidad en la entrega de información, por el incumplimiento de plazos, por el constante cambio de valores informados, tanto en el precio de los estacionamientos, como en el monto del subsidio que se informó mediante una carta oficial y que ahora quieren desechar, afectando este último mi futura compra. Por favor pido acoger este reclamo con el fin de que BOETSCH se haga cargo de este tremendo error que hoy afecta a todos los que con mucho esfuerzo postulamos a este proyecto de integración social con subsidio DS19.</t>
  </si>
  <si>
    <t>18260188</t>
  </si>
  <si>
    <t>GUERRERO BAEZA, FRANCISCA EUGENIA</t>
  </si>
  <si>
    <t>Jaña Muñoz, Lucia</t>
  </si>
  <si>
    <t>CAS-6776002-K4L9R1</t>
  </si>
  <si>
    <t>Hola buenas tardes, lo mio no es una consulta es un reclamo, en agosto del año 2021 postule al cambio de techo en el cual me pedían tener un depósito de una uf, que eran casi $40.000 mil pesos, hice el depósito pero no quede seleccionada al cambio, eso se me aviso via correo, mi reclamo es que me hacen la devolución de mi dinero por $30.000 mil pesos, me faltan $10.000 en mi devolución, que pasa con ese dinero que no se me a depositado?? Me parece sinvergüenza lo que hacen, si uno postula, y se esfuerza para juntar cada peso ya que no todos contamos con una buena situación financiera, y hacen eso de no depositar el total de lo que uno postuló. Quiero y necesito la devolución total de mi dinero.</t>
  </si>
  <si>
    <t>16785454</t>
  </si>
  <si>
    <t>JAQUE MOLINA, LORENA ALEJANDRA</t>
  </si>
  <si>
    <t>Isla De Maipo</t>
  </si>
  <si>
    <t>Información sobre fechas de llamado a postulación</t>
  </si>
  <si>
    <t>Barrera Leon, Marcela</t>
  </si>
  <si>
    <t>CAS-6776382-Y8H9R9</t>
  </si>
  <si>
    <t>Hola junto con saludar, esperando se encuentre bien más que una consulta necesito poner un reclamo o contactarme con el encargado de las entidades patrocinadoras, ya que hace más de 2 años gane el proyecto de panel termo solar y fue converge ltda quien se adjudicó este proyecto. Y hasta hoy 28 de marzo de 22 aún no instalan los paneles, tampoco responden y los teléfonos dice que no existen. El único contacto es Lucio quien resivio nuestra documentación y como se puede ver en los pantallazos de el grupo de wasap desde el 28 de enero que están mintiendo con fechas que hasta ahora no se cumplen. Y así como me pasa a mi también a un grupo de personas ya que se postulo en conjunto con varios vecinos.</t>
  </si>
  <si>
    <t>18514335</t>
  </si>
  <si>
    <t>ORTIZ BRILLAY, NICOLE ANDREA</t>
  </si>
  <si>
    <t>San Bernardo</t>
  </si>
  <si>
    <t>CAS-6780564-T0K9Z7</t>
  </si>
  <si>
    <t>Buenas tardes, realizo el presente reclamo para dejar constancia de las dificultades en las que me encuentro (las cuales no son de mi voluntad) para postular al 1er llamado subsidio DS1, Año 2022. El día 25 de marzo me llegó un correo de la señorita Romina Molina Roman informándome de mi resultado en el proceso de apelación correspondiente al llamado 2-2021 subsidio habitacional DS-1. El resultado de mi postulación fue no haber sido seleccionado, hasta ahí no hay problema, el problema surge a raíz de que los fondos de mi libreta de ahorros para la vivienda aún no han sido liberados, por lo cual, lo más probable es que no esté el saldo disponible al día de mañana 31-03-2022 a las 14:00 hrs. necesario para postular al 1er llamado del año 2022 (adjunto imagen del saldo de mi libreta de ahorro de la vivienda el día de hoy). Habiendo conversado esta situación con la señorita Romina Molina, me transmitió que no habría inconveniente en realizar la postulación al 1er llamado 2022, que ella realizaría las gestiones pertinentes para que no hubiese inconvenientes. Por tal motivo realizo este reclamo a través de la página on-line de atención ciudadana para que quede respaldo de los antecedentes expuestos. Saludos cordiales. Miguel Ángel Ñancupi Duarte</t>
  </si>
  <si>
    <t>14140383</t>
  </si>
  <si>
    <t>ÑANCUPIL DUARTE, MIGUEL ANGEL</t>
  </si>
  <si>
    <t>Molina, Romina</t>
  </si>
  <si>
    <t>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sin que a la fecha registre avances en la ejecución de las obras. Al respecto y comprendiendo su preocupación, es posible indicar que el proyecto Comité Habitacional Estrella Sur, etapa VII código 148558, patrocinado por el Prestador de Servicios de Asistencia Técnica (PSAT) ARCAMERI, se encuentra paralizado a la fecha, dado que la empresa constructora se vio fuertemente afectada debido a la emergencia sanitaria que ha enfrentado el país, producto del COVID-19. A la fecha y por lo antes mencionado, la PSAT se encuentra realizando las gestiones pertinentes para concretar un cambio de empresa constructora. Por lo antes expuesto y como es nuestro interés brindar el acompañamiento necesario en este proceso, le comento que el supervisor del Departamento de Obras de Edificación de este Servicio, Sr. Francisco Wragg, informará a la PSAT de su preocupación, para que tomen contacto con usted y su comunidad a la brevedad con el objeto de entregarles mayores antecedentes referidos a esta gestión, así como información sobre la nueva fecha de inicio de las obras. Finalmente, y si usted así lo requiere puede contactar directamente al supervisor antes mencionado, al correo electrónico fwragg@minvu.cl Finalmente, puede informarse de sus derechos y deberes como usuario, establecidos en nuestra Carta de Derechos Ciudadanos adjunta y que además se encuentra disponible en el sitio https://www.minvu.gob.cl/wp-content/uploads/2019/01/carta_Derechos-Ciudadanos_-2022.pdf PCP/PTS/MCV Fecha de publicación: 17-03-2022 17:27</t>
  </si>
  <si>
    <t>Descripción: Junto con saludarle cordialmente, damos respuesta a su presentación, donde expresa su reclamos y molestia por la atención recibida relacionado con información entregada en el contexto del proceso de validación de su contrato de arriendo. En relación a lo expuesto, primeramente, queremos expresar que lamentamos profundamente lo ocurrido y le presentamos nuestras más sinceras disculpas por las molestias que debió enfrentar en el proceso antes mencionado, señalar además que una vez revisados nuestros registros, ha sido posible verificar que su contrato se encuentra en estado validado. Es preciso añadir que la respectiva jefatura del Equipo de Arriendo y Subsidios Transitorios de este Servicio,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01-03-2022 13:22</t>
  </si>
  <si>
    <t>Descripción: Junto con saludarle cordialmente, damos respuesta a su presentación, donde plantea su reclamo relacionado con el trato que ha recibido por parte de la Sra. Giovanka Quiroz, Perteneciente al “Comité De Loyola”, manifestando que ella les ha solicitado desalojar el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16:07</t>
  </si>
  <si>
    <t>Vega Tello, Veronica</t>
  </si>
  <si>
    <t>usuario solicita dejar reclamo contra directiva</t>
  </si>
  <si>
    <t>Descripción: Junto con saludarle cordialmente, damos respuesta a su presentación, donde plantea su reclamo referido al trato que ha recibido por parte de dirigentes asociados a la Toma Violeta Parra, comuna de Cerro Navia, manifestando el mal manejo por parte de la directiva, amenazas y que por lo demás, se encontrarían caducadas. Al respeto, le informamos que los comités de allegados son organismos autónomos que se rigen bajo la Ley 19.418 de Organizaciones Comunitarias, por ende, son ellos quienes de forma autónoma establecen sus nóminas de socios y estatutos; motivo por el cual, como servicio no tenemos la facultad de interferir en la orgánica interna de cada grupo.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16:12</t>
  </si>
  <si>
    <t>Descripción: Junto con saludarle cordialmente, damos respuesta a su presentación, donde expone su reclamo referido al trato que ha recibido por parte de los comité en mención, manifestando que ellos les han solicitado desalojar un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16:18</t>
  </si>
  <si>
    <t>Descripción: Junto con saludarle cordialmente, damos respuesta a su presentación, donde expone su reclamo por la demora en el proceso de validación de su contrato de arriendo y menciona que los teléfonos informados a usted para que realizará consultas asociadas, no contestan.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este sentido, comentarle que de acuerdo a información contenida en nuestros registros computacionales, su contrato de arriendo fue validado el 15.02.2022, y en esa misma fecha se le hizo llegar un correo con las instrucciones para que pudiera concretar su primer copago. Le informamos además, que la respectiva Jefatura ha tomado conocimiento de lo sucedido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Esperando que la información le haya sido de utilidad, le reiteramos nuestra disposición para responder sus consultas.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07-03-2022 18:06</t>
  </si>
  <si>
    <t>Descripción: Junto con saludarle cordialmente, damos respuesta a su presentación, donde plantea su reclamo solicitando información que podría afectar derechos de terceros, referido al pago del subsidio correspondiente al beneficio Banco Materiales, del cual su abuela es beneficiaria. Al respecto, debemos comentarle que este Servicio no está facultado para proporcionar la información solicitada. Lo anterior, de acuerdo a lo establecido por la Ley N° 19.628 sobre Protección de la Vida Privada. Por esta razón, para otorgar respuesta a lo solicitado por este vía -amparada en la Ley N° 19.880, la consulta deberá ser realizada directamente por la interesada a menos que la propia interesada, la faculte mediante mandato simple (firmado) el que deberá venir inserto, debidamente escaneado.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16-03-2022 18:51</t>
  </si>
  <si>
    <t>Descripción: Junto con saludarle cordialmente, y por especial encargo de la Dirección del SERVIU Metropolitano, damos respuesta a su reclamo relacionado con el estado de revisión de los antecedentes enviados para la validación de su contrato de arriendo. Al respecto, le informamos que, los documentos fueron revisados y reparados, dado que la vivienda, cuenta con una prohibición de arriendo inscrita en el Conservador de Bienes Raíces, en favor del Banco Falabella. Razón por la cual, el propietario deberá presentar la respectiva autorización de arriendo, emitida por dicha entidad bancaria. En este sentido, resulta importante mencionar que dicha información fue proporcionada vía correo electrónico el 07.03.2022, adjunto a esta respuesta.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21-03-2022 20:30</t>
  </si>
  <si>
    <t>Descripción: Junto con saludarle cordialmente, damos respuesta a su reclamo, relacionado a la demora en la validación de su contrato de arriendo, en el marco del Subsidio de Arriendo de Vivienda. Al respecto, le informamos que, revisado nuestro sistema computacional, hemos corroborado que su contrato de arriendo, fue validado por el SERVIU y activado por usted el día 28.02.2022. Razón por la cual, daremos inicio al pago del subsidio de arriendo, conforme a la normativa vigente, esto es, el décimo día hábil del mes de marzo 2022.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23-03-2022 19:16</t>
  </si>
  <si>
    <t>CAS-6748906-P1X1Q3</t>
  </si>
  <si>
    <t>usuaria solicita dejar reclamo dirigido a funcionaria Javiera Ruiz debido a que se le solicitó que ella como acompañante debía esperar en la sala ya que por temas de aforo se atiende a una sola persona por módulo.</t>
  </si>
  <si>
    <t>Descripción: Junto con saludarle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lamentamos la situación descrita por usted, para nosotros como SERVIU Metropolitano es de suma importancia la calidad de atención de nuestros usuarios, pues nos encontramos trabajando arduamente todos los días para mejorar nuestros espacios de atención. Lamentablemente el día que usted concurrió a nuestra Oficina de Informaciones, Reclamos y Sugerencias (OIRS Santiago) y a consecuencia de la contingencia sanitaria, aplicamos medidas de protocolos de atención al usuario en relación al aforo y control de ingreso a los diferentes módulos de atención, para prevenir el contagio y mantener el bienestar de nuestros usuarios y funcionarios, razón por la que la atención siempre es dirigida en primera instancia al titular y, solo en caso de que el funcionario estime la necesidad de aclarar las respuestas se autoriza el ingreso del acompañante a los módulos de atención. Es relevante señalar que, reforzamos diariamente la información con nuestros funcionarios de atención de público para que situaciones como las descritas por usted no se repitan en un futuro.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PVL/PTS/OHM/JFC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22-03-2022 17:19</t>
  </si>
  <si>
    <t>12097000</t>
  </si>
  <si>
    <t>CADENAS ROMO, SONIA ELIZAMA</t>
  </si>
  <si>
    <t>CAS-6751523-T1H2D6</t>
  </si>
  <si>
    <t>usuaria solicita dejar reclamo dirigido a depto. subsidio de arriendo ya que de todos los números para información de copagos, ninguno contesta.</t>
  </si>
  <si>
    <t>Descripción: Junto con saludarle cordialmente, damos respuesta a su reclamo, donde manifiesta su molestia debido a que los números de teléfonos que le fueron informados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así como también la información que se brinda en nuestros espacios de atención, por lo que le presentamos nuestras más sinceras disculpas por las molestias que debió enfrentar. Asimismo, es importante señalar que la jefatura del Equipo de Arriendo y Subsidios Transitorios de este Servicio, ha tomado conocimiento de lo expuesto y ha implementado las medidas correctivas pertinentes, a objeto de evitar que los hechos descritos vuelvan a ocurrir. Dicho lo anterior, le informamos que los números telefónicos de atención son los siguientes: 229013308; 228440469.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10:33</t>
  </si>
  <si>
    <t>27160076</t>
  </si>
  <si>
    <t>VALVERDE SOLORZANO, NANCY DEL ROCIO</t>
  </si>
  <si>
    <t>CAS-6751593-S5B5Z9</t>
  </si>
  <si>
    <t>usuaria solicita dejar reclamo dirigido a ATL ya que no le aceptan la vivienda que quiere comprar con su subsidio DS49 debido a que tiene una ampliación no regularizada.</t>
  </si>
  <si>
    <t>Descripción: Junto con saludarle cordialmente, damos respuesta a su reclamo, mediante el cual expone su desconformidad con la evaluación realizada por el Asesor Técnico Legal ( ATL), a la propiedad que desea adquirir, con su subsidio correspondiente al Fondo Solidario de Elección de Vivienda, regulado por el Decreto Supremo N°49 (V. y U.) de 2011, ya que ésta presentaría una ampliación no regularizada. Al respecto, y en atención a su presentación, es importante indicar que la normativa que regula el subsidio del cual es usted beneficiaria, en su Artículo 66 señala que: "El SERVIU pagará el subsidio, incluidos todos los subsidios complementarios que correspondan, cuando la vivienda se encuentre inscrita en el Conservador de Bienes Raíces a nombre del beneficiario. Si el subsidio se aplica al pago del precio de compraventa en una operación de adquisición de una vivienda construida, nueva o usada, se deberán acompañar los siguientes documentos:"...... …. d) Certificado de Recepción Definitiva de Obras de Edificación por parte de la Dirección de Obras Municipales. Sin perjuicio de lo anterior, usted cuenta con la posibilidad de poder solicitar evaluación de otra Asesoría Técnico Legal (ATL) indicadas en el listado adjunto a esta respuesta. Por otra parte, y ya que revisado nuestros registros computacionales, hemos corroborado que el vencimiento de su subsidio habitacional fue el día 31.12.2020, es posible señalar que mediante la Resolución Exenta N° 4512 del SERVIU Metropolitano, de fecha 16.12.2021, se ha otorgado un nuevo plazo a su beneficio, siendo su nueva fecha de vencimiento el 30.09.2022. Posteriormente a esta última fecha, usted tiene la posibilidad de solicitar un nuevo plazo, si procediera, contactándose directamente a través de la casilla de correo electrónico: oficinasoportesrvrm@minvu.cl. Esperamos que la información proporcionada sea de utilidad, y le reiteramos nuestra disposición para responder sus consultas. PCP/PMJ/GGQ/DRZ/PMM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18-03-2022 19:08</t>
  </si>
  <si>
    <t>17168475</t>
  </si>
  <si>
    <t>FLORES POBLETE, CLAUDIA SOLEDAD</t>
  </si>
  <si>
    <t>CAS-6751603-P0F5Y2</t>
  </si>
  <si>
    <t>usuaria solicita dejar reclamo dirigido a depto. arriendo debido a que no le entregan información sobre la validación de su contrato y los telefonos no responden.</t>
  </si>
  <si>
    <t>Descripción: Junto con saludarle cordialmente, damos respuesta a su presentación, donde manifiesta su reclamo debido a falta de información sobre la validación de su contrato de arriendo y expone que los teléfonos que le fueron informados para realizar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fue validado el 15.03.2022, misma fecha en que se le hizo llegar un correo electrónico con las instrucciones para que pudiera concretar su primer copago. Asimismo, es importante señalar que la jefatura del Equipo de Arriendo y Subsidios Transitorios de este Servicio, ha tomado conocimiento de lo expuesto y ha implementado las medidas correctivas pertinentes, a objeto de evitar que los hechos descritos vuelvan a ocurrir.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10:57</t>
  </si>
  <si>
    <t>22661889</t>
  </si>
  <si>
    <t>FASANANDO CABALLERO, JESSICA MARGOTH</t>
  </si>
  <si>
    <t>CAS-6751605-R1Z6G1</t>
  </si>
  <si>
    <t>usuario solicita dejar reclamo debido a que incrmenetó su ahorro para psotular a subsidio DS1 pero no le otorgaron puntaje por saldos medios.</t>
  </si>
  <si>
    <t>Descripción: Junto con saludarle cordialmente, damos respuesta a su presentación, donde manifiesta su reclamo indicando que no le fueron otorgados puntajes por antigüedad y permanencia de la libreta de ahorro, en su postulación al Programa Sistema Integrado de Subsidio Habitacional, regulado por el Decreto Supremo N°1, llamado 2/2021. Al respecto, podemos informamos que, de acuerdo a nuestros sistemas computacionales, usted formalizó postulación al tramo 3, cuya vía de ingreso fue en línea el día 24.10.2021, digitando usted todos los datos exigidos por la plataforma para ello. En relación a los datos de acreditación de ahorro, es importante señalar que esta información es cargada automáticamente en el sistema de postulación por Banco Estado, dado que existe un convenio de trasferencia de datos. Dado lo anterior y conforme a lo establecido en la normativa, específicamente en la letra d), del Artículo 65, relativa a la Permanencia y Constancia de Ahorro, indica lo siguiente:  Se otorgarán: 25 puntos por cada semestre en que se cumpla que: - El saldo medio semestral previo a la postulación es igual o superior al 75% del saldo registrado en la cuenta al momento de la postulación. - El saldo medio semestral previo al antes señalado, es igual o superior al 50% del saldo registrado en la cuenta al momento de la postulación. - El saldo medio semestral previo al antes señalado, es igual o superior al 25% del saldo registrado en la cuenta al momento de la postulación. - El saldo medio semestral previo al antes señalado, es igual o superior al 12,5% del saldo registrado en la cuenta al momento de la postulación. Para obtener los correspondientes puntajes, no solo se considera la cantidad de dinero en la cuenta, sino también los montos de ahorro cada seis meses. Es decir, si los porcentajes de ahorro, no se acreditan según lo indicado en cada semestre, no se otorga puntaje. Para que disponga de la información completa, se adjunta tabla, donde se indica las cantidades que debió acreditar por semestre para haber obtenido el puntaje correspondiente. Considerar que las informaciones de los saldos medios de cada semestre, fueron otorgadas por la entidad financiera y se encuentran detallados en su comprobante de postulación. En virtud de lo expuesto, lamentamos comunicar que no existe error en los puntajes otorgados. Se adjunta informativo de factores de puntajes del llamado respectivo. Esperamos que la información proporcionada sea de utilidad, y le reiteramos nuestra disposición para responder sus consultas. PTS/CPA/JRE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11:18</t>
  </si>
  <si>
    <t>18662070</t>
  </si>
  <si>
    <t>DE LA HOZ SEPULVEDA, FREDDY ENRIQUE</t>
  </si>
  <si>
    <t>CAS-6752555-W7H0Z1</t>
  </si>
  <si>
    <t>CAS-6752959-P2K6F1</t>
  </si>
  <si>
    <t>Usuario informa ser un dirigente del sindicato de trabajadores de la construcción de casas de proyecto Villa Los Presidentes de Talagante . Quiere reunirse con un encargado de supervisar dichos proyectos de decreto DS49 para informar "las violaciones sus derechos" y el "no estar recibiendo sus sueldos" Indica que SERVIU debe supervisar a la empresa constructora por el no cumplimiento con sus trabajadores.</t>
  </si>
  <si>
    <t>18900636</t>
  </si>
  <si>
    <t>ENCINA FERNANDEZ, CAMILO ENRIQUE</t>
  </si>
  <si>
    <t>6.3.4. Sobre el trato recibido (Empresas constructoras)</t>
  </si>
  <si>
    <t>CAS-6752969-L8C6M6</t>
  </si>
  <si>
    <t>CAS-6753044-J3W7H9</t>
  </si>
  <si>
    <t>usuaria solicita dejar reclamo debido a que no le han dado respuesta acerca de la validacion de su contrato de arriendo y los telefonos del departamento de arriendo no contestan.</t>
  </si>
  <si>
    <t>17839851</t>
  </si>
  <si>
    <t>ARAVENA ARAVENA, ROSA DEL CARMEN</t>
  </si>
  <si>
    <t>31</t>
  </si>
  <si>
    <t>CAS-6753073-C0F9C3</t>
  </si>
  <si>
    <t>usuaria solicita dejar reclamo por retraso en obras de mejoramiento de programa Banco de materiales (EP Municipalidad Melipilla)</t>
  </si>
  <si>
    <t>9979951</t>
  </si>
  <si>
    <t>ZUÑIGA PACHECO, ROSSANA DOLORES</t>
  </si>
  <si>
    <t>55</t>
  </si>
  <si>
    <t>Maria Pinto</t>
  </si>
  <si>
    <t>CAS-6756415-L6H4X7</t>
  </si>
  <si>
    <t>solicita dejar reclamo por la demora en la respuesta de solicitud de validacion de contrato de arriendo usuario manifiesta que teléfonos entregados del departamento de arriendo no contestan</t>
  </si>
  <si>
    <t>13907635</t>
  </si>
  <si>
    <t>LOBOS VARAS, SUSANA ELIZABETH</t>
  </si>
  <si>
    <t>CAS-6756422-P9G6Z1</t>
  </si>
  <si>
    <t>usuaria solicita dejar reclamo por demora en solicitud de validación del contrato de arriendo, además que los teléfonos de arriendo no son contestados.</t>
  </si>
  <si>
    <t>26661256</t>
  </si>
  <si>
    <t>TORRES MANCHEGO, LORENA MILAGROS</t>
  </si>
  <si>
    <t>CAS-6756429-L1F4K9</t>
  </si>
  <si>
    <t>solicita dejar reclamo por paralización de la construcción de la vivienda en relación al subsidio DS 49 csp, según usuario manifesta que SERVIU aun no paga a la constructora JUAN IBARRA EIRL</t>
  </si>
  <si>
    <t>14595277</t>
  </si>
  <si>
    <t>CADIZ CAMPOS, BERNARDITA DEL CARMEN</t>
  </si>
  <si>
    <t>41</t>
  </si>
  <si>
    <t>Maraboli, Claudio</t>
  </si>
  <si>
    <t>CAS-6757889-X9M3J1</t>
  </si>
  <si>
    <t>usuaria solicita dejar reclamo por demora en la respuesta de la validación del contrato de arriendo, usuaria manifiesta que dueña de la propiedad ya le solicitó dejar la vivienda.</t>
  </si>
  <si>
    <t>5185814</t>
  </si>
  <si>
    <t>BRITO, MARIA ELENA</t>
  </si>
  <si>
    <t>CAS-6757894-H6T5H2</t>
  </si>
  <si>
    <t>usuaria solicita dejar reclamo por demora en la validación del contrato de arriendo, además manifiesta que los teléfonos no contestan.</t>
  </si>
  <si>
    <t>6291076</t>
  </si>
  <si>
    <t>ACEITON VENEGAS, ELIZABETH AMERICA</t>
  </si>
  <si>
    <t>66</t>
  </si>
  <si>
    <t>San Miguel</t>
  </si>
  <si>
    <t>CAS-6757903-D1H7L7</t>
  </si>
  <si>
    <t>usuaria solicita dejar reclamo por que no se actualiza plataforma de arriendo para permitir hacer otro contrato, ya que aparece con mora que según señala se encuentra al día en sus copagos</t>
  </si>
  <si>
    <t>14677345</t>
  </si>
  <si>
    <t>ILDEFONSO MINAYA, ROXANA MARGARITA</t>
  </si>
  <si>
    <t>CAS-6757928-J9B2C9</t>
  </si>
  <si>
    <t>usuaria solicita dejar reclamo por demora en la revisión de la validación del contrato de arriendo, además por no contestar los números telefónicos para consultar su estado.</t>
  </si>
  <si>
    <t>17253363</t>
  </si>
  <si>
    <t>IPINZA PONCE, MILENKA NATALIA</t>
  </si>
  <si>
    <t>CAS-6759395-M8D1V4</t>
  </si>
  <si>
    <t>solicito dejar reclamo por trabajos inconclusos de mejoramiento, arreglo de techo, la EP es Desarrollo.</t>
  </si>
  <si>
    <t>5122070</t>
  </si>
  <si>
    <t>ROA HONORES, SILVIA DE LAS MERCEDES</t>
  </si>
  <si>
    <t>77</t>
  </si>
  <si>
    <t>CAS-6759404-L6X7R3</t>
  </si>
  <si>
    <t>usuaria solicita dejar reclamo por demora en la validacion del contrato de arriendo, según señala no contestan los teléfonos de contacto</t>
  </si>
  <si>
    <t>9095704</t>
  </si>
  <si>
    <t>NOTO PERALTA, SARA DEL CARMEN</t>
  </si>
  <si>
    <t>62</t>
  </si>
  <si>
    <t>CAS-6759409-Y9Y6M8</t>
  </si>
  <si>
    <t>usuaria solicita dejar reclamo porque manifiesta que el servicio no le avisó el resultados del subsidio DS 49 dueño de la propiedad donde esta vivienda ya le avisó de que deje la propiedad</t>
  </si>
  <si>
    <t>Descripción: Junto con saludar cordialmente, damos respuesta a su presentación, donde expone su reclamo por no haber sido informada de los resultados del Programa Fondo Solidario de Elección de Vivienda, regulado por el D.S. N° 49 (V. y U.) de 2011, llamado 2- 2021. Al respecto, le informamos que tras revisar nuestros registros, hemos verificado que usted formalizó su postulación al llamado individual de 2021 del Programa Fondo Solidario de Elección de Vivienda (D.S.49), sin embargo, en esta ocasión no resultó seleccionada, ya que obtuvo 790 puntos y el puntaje de corte de la Región Metropolitana fue de 900 puntos. Dichos resultados, estuvieron disponibles a través de los siguientes medios:  1. Minvu Aló opción 2 del menú. 2. Correo electrónico para seleccionados y no seleccionados vía Minvu Conecta 3. Sitio cartolas en página Web www.minvu.cl En lo que respecta el puntaje obtenido, y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CPA/PCP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24-03-2022 18:17</t>
  </si>
  <si>
    <t>19443575</t>
  </si>
  <si>
    <t>JIMÉNEZ HERRAZ, ROMINA SCARLETT</t>
  </si>
  <si>
    <t>CAS-6759413-S5K5J1</t>
  </si>
  <si>
    <t>usuario solicita dejar reclamo por que los teléfonos del subsidio de arriendo no estarían contestando.</t>
  </si>
  <si>
    <t>10293546</t>
  </si>
  <si>
    <t>MOREIRA MOREIRA, NELLY DEL CARMEN</t>
  </si>
  <si>
    <t>57</t>
  </si>
  <si>
    <t>CAS-6760607-J3B8K5</t>
  </si>
  <si>
    <t>usuaria solicita dejar reclamo dirigido a entidad patrocinante que realizó mejoramiento en el año 2018 ya que indica dejaron malo su techo por lo tanto ahora no le pueden instalar paneles solares.</t>
  </si>
  <si>
    <t>8564223</t>
  </si>
  <si>
    <t>UGALDE ÁLVAREZ, LUCÍA EUGENIA</t>
  </si>
  <si>
    <t>65</t>
  </si>
  <si>
    <t>CAS-6762339-V3J9C7</t>
  </si>
  <si>
    <t>usuaria desea dejar reclamo debido a que obtuvo su vivienda a traves del grupo Código 36889, Entidad Organizadora Rut 76491592-5 EGIS RED SOCIAL LIMITADA, indica que vivienda se encuentra en mal estado ya que se le inunda a diario.</t>
  </si>
  <si>
    <t>5391898</t>
  </si>
  <si>
    <t>FLORES BARJA, ANA MARIA</t>
  </si>
  <si>
    <t>7.1. Vivienda financiada mayormente por SERVIU (FSV, DS62, RURAL, etc)</t>
  </si>
  <si>
    <t>72</t>
  </si>
  <si>
    <t>CAS-6763430-T9C3Y5</t>
  </si>
  <si>
    <t>usuario solicita dejar reclamo con la finalidad de que no se pague el subsidio leasing ya que Hipotecaria La Costrucción (entidad que gestionó crédito leasing) lo obliga a firmar documento que acredite que recibió la propiedad y dueña de la vivienda se niega a entregar las llaves.</t>
  </si>
  <si>
    <t>25265642</t>
  </si>
  <si>
    <t>CHARLESCA, ANSELET</t>
  </si>
  <si>
    <t>2.2.08. Subsidio Leasing Habitacional Ley 19.281</t>
  </si>
  <si>
    <t>CAS-6763460-S7D1J4</t>
  </si>
  <si>
    <t>OIRS SANTIAGO</t>
  </si>
  <si>
    <t>CAS-6765498-T2Y0B2</t>
  </si>
  <si>
    <t>usuaria solicita dejar reclamo a funcionario Claudio Rojas (guardia) por mala atención.</t>
  </si>
  <si>
    <t>9392231</t>
  </si>
  <si>
    <t>ZÁRATE MORA, SUSANA DEL CARMEN</t>
  </si>
  <si>
    <t>58</t>
  </si>
  <si>
    <t>Cepeda Grez, Maurice</t>
  </si>
  <si>
    <t>CAS-6766481-R2Q0W5</t>
  </si>
  <si>
    <t>usuaria solicita dejar reclamo debido a que su vivienda adquirida con subsidio DS49 Constructora Oval presenta inundación por aguas servidas y constructora no se hace cargo.</t>
  </si>
  <si>
    <t>13908563</t>
  </si>
  <si>
    <t>SILVA SILES, GIULIANA REGINA</t>
  </si>
  <si>
    <t>CAS-6766487-K5B3C7</t>
  </si>
  <si>
    <t>usuario solicita dejar reclamo ay que necesita que vayan a fiscalizar vivienda colindante a la suya la cual indica esta siendo usada de manera irregular, ya que hicieron construcciones (tambien irregulares) lo que provoca que su vivienda se llueva.</t>
  </si>
  <si>
    <t>4731079</t>
  </si>
  <si>
    <t>MERCADO GONZALEZ, JUAN MANUEL</t>
  </si>
  <si>
    <t>Leiva Vivedes, Pamela</t>
  </si>
  <si>
    <t>CAS-6767904-S8N1Z3</t>
  </si>
  <si>
    <t>usuaria solicita dejar reclamo debido a que pertenece a grupo SAN JOSE DE LA ESPERANZA, Código 157623, Entidad Organizadora Rut 76501997-4 INMOBILIARIA Y CONSULTORA SOCIAL DESARROLLA FUTURO SPA RM quienes le realizaron mejoramiento le rompieron el techo, echaron a perder su timbre y quebraron azulejos de su baño.</t>
  </si>
  <si>
    <t>6554760</t>
  </si>
  <si>
    <t>OLIVARES NAVARRETE, HILDA DEL CARMEN</t>
  </si>
  <si>
    <t>CAS-6769819-W8V8Z7</t>
  </si>
  <si>
    <t>usuaria solicita dejar reclamo debido a que ingresó la documentación para validación contrato de arriendo hace dos meses aún sin respuesta, indica que de todos los números que le dieron para consultar por estado de validación, ninguno contesta.</t>
  </si>
  <si>
    <t>19647306</t>
  </si>
  <si>
    <t>NUÑEZ SEPULVEDA, MICHELLE ROCIO</t>
  </si>
  <si>
    <t>24</t>
  </si>
  <si>
    <t>CAS-6771439-D4Z3S4</t>
  </si>
  <si>
    <t>usuaria solicita dejar reclamo debido a que postuló a subsidio DS1 tramo 3, posteriormente realizó renuncia a la postulación la cual fue rechazada por estar fuera de plazo, pero segun indica tampoco se esta validando su beneficio.</t>
  </si>
  <si>
    <t>19585650</t>
  </si>
  <si>
    <t>CAMPOS GOMEZ, MONICA ANDREA</t>
  </si>
  <si>
    <t>2.2.2.3. D.S. 01 Título II: Subsidio habitacional para sectores medios</t>
  </si>
  <si>
    <t>CAS-6771444-C3V7M7</t>
  </si>
  <si>
    <t>usuaria solicita dejar reclamo debido a que al buscar viviendas con programa de Integración Social no encuentra cupo, indica que en la página la información acerca de los proyectos esta desactualizada desde 2020.</t>
  </si>
  <si>
    <t>19903385</t>
  </si>
  <si>
    <t>MUÑOZ ROJAS, JAVIERA YANIRA</t>
  </si>
  <si>
    <t>23</t>
  </si>
  <si>
    <t>CAS-6772968-Q8N9R6</t>
  </si>
  <si>
    <t>usuaria solicita dejar reclamo debido a que no le instalaron el panel solar, indica que de EP Gestión y Proyectos, recibió una respuesta negativa, arbitraria y discriminatoria.</t>
  </si>
  <si>
    <t>13552379</t>
  </si>
  <si>
    <t>MERINO GUTIÉRREZ, XIMENA DEL CARMEN</t>
  </si>
  <si>
    <t>CAS-6772979-B8X4J9</t>
  </si>
  <si>
    <t>usuaria solicita dejar reclamo por aplicación de programa Banco de Materiales (ferreterias en convenio).</t>
  </si>
  <si>
    <t>12475874</t>
  </si>
  <si>
    <t>ROJAS MOLINA, ELIZABETH SCARLET</t>
  </si>
  <si>
    <t>CAS-6772985-Z2S5Y7</t>
  </si>
  <si>
    <t>usuaria solicita dejar reclamo debido a que no responden sus correos ni llamadas telefonicas para saber estado de validacion de sus documentos para subsidio de arriendo.</t>
  </si>
  <si>
    <t>15977955</t>
  </si>
  <si>
    <t>CORTES BUGUEÑO, ROSA NOEMI</t>
  </si>
  <si>
    <t>CAS-6772987-Y1X3T0</t>
  </si>
  <si>
    <t>CAS-6772990-M6K8R2</t>
  </si>
  <si>
    <t>usuaria solicita dejar reclamo dirigido a Agencia Habotacional Leasing ya que solicita que agencia ponga fin al contrato de arrendamiento con compromiso de compraventa firmado y que le devuelvan su dinero.</t>
  </si>
  <si>
    <t>25027155</t>
  </si>
  <si>
    <t>ILEMONT, LUJANA</t>
  </si>
  <si>
    <t>CAS-6775869-C5C4B5</t>
  </si>
  <si>
    <t>usuaria solicita dejar reclamo debido a que dirigenta Verónica Figueroa de comité Camiroaga Cubillos de Cerro Navia la sacó del proyecto por haber sacado sus ahorros, ya que le clonaron su tarjeta, esto a pesar de haber recibido respuesta favorable de parte del banco y devolución de su dinero.</t>
  </si>
  <si>
    <t>18698946</t>
  </si>
  <si>
    <t>CONTRERAS CLAUSSEN, SIRINEY YAHAIRA</t>
  </si>
  <si>
    <t>CAS-6775871-N8Z9D3</t>
  </si>
  <si>
    <t>usuaria solicita dejar reclamo dirigido a Entidad Organizadora Rut 76017195-6 GESTION INMOBILIARIA CASABLANCA SA y su representante Juan Romero ya que según indica quedó fuera del proyecto, EP no le dio ninguna explicación y además recibió malos tratos por parte de su representante sr. Juan Romero.</t>
  </si>
  <si>
    <t>6021314</t>
  </si>
  <si>
    <t>YALPI CASTRO, SILVIA ELIANA</t>
  </si>
  <si>
    <t>70</t>
  </si>
  <si>
    <t>CAS-6775883-T5M0Y7</t>
  </si>
  <si>
    <t>usuaria solicita dejar reclamo dirigido a EP Constructora Aliwen debido a que no le informaron cuales habian sido los factores de puntaje y porqué no habia salido beneficiada.</t>
  </si>
  <si>
    <t>7059176</t>
  </si>
  <si>
    <t>ARREDONDO LUNA, ISABEL ERIKA</t>
  </si>
  <si>
    <t>67</t>
  </si>
  <si>
    <t>CAS-6775884-V9D5S7</t>
  </si>
  <si>
    <t>Usuaria solicita dejar reclamo dirigido a dirigenta Veronica Figueroa de comité Camiroaga y Cubillos comuna de Cerro Navia ya que la esta dejando fuera del proyecto por no presentarse a una reunión por sospecha de covid.</t>
  </si>
  <si>
    <t>14259687</t>
  </si>
  <si>
    <t>CLAUSSEN VERGARA, SARA PAMELA</t>
  </si>
  <si>
    <t>47</t>
  </si>
  <si>
    <t>CAS-6777491-X5J2T5</t>
  </si>
  <si>
    <t>usuaria solicita dejar reclamo ya que hubo un error al imprimir su certificado de subsidio DS49 por lo cual en el certificado físico no figuran sus apellidos</t>
  </si>
  <si>
    <t>7864626</t>
  </si>
  <si>
    <t>DE LA PUENTE LOPEZ, RUBY MONICA</t>
  </si>
  <si>
    <t>CAS-6777497-D8T1B4</t>
  </si>
  <si>
    <t>usuario solicita dejar reclamo ya que Inmobiliaria Conhab S.A. no ha cumplido con los puntos estbalecidos en rpomesa de compraventa.</t>
  </si>
  <si>
    <t>15191306</t>
  </si>
  <si>
    <t>ARRATIA VERGARA, ALEX GUSTAVO</t>
  </si>
  <si>
    <t>CAS-6782169-G1B9C8</t>
  </si>
  <si>
    <t>usuaria solicita dejar reclamo dirigido a funcionaria Ana Coñoepan debido a que no le infrmó de manera correcta los datos que debía contener la publicación en el diario oficial para dar por extravío su certificado.</t>
  </si>
  <si>
    <t>19062581</t>
  </si>
  <si>
    <t>GUTIERREZ TORO, MARILEM JURUVY</t>
  </si>
  <si>
    <t>4.18. Duplicado de Certificado de Subsidio</t>
  </si>
  <si>
    <t>CAS-6782172-Z3D8Q4</t>
  </si>
  <si>
    <t>usuaria solicita dejar reclamo dirigido a funcionario Roberto Arce ya que según indica usuaria, funcionario se comprometió a llamarla para solucionar su problema de marca de benefico que le impide inscribirse al leasing y no ha obtenido ninguna respuesta.</t>
  </si>
  <si>
    <t>10993194</t>
  </si>
  <si>
    <t>VERA MUÑOZ, CECILIA PILAR</t>
  </si>
  <si>
    <t>52</t>
  </si>
  <si>
    <t>CAS-6782173-K6T1J3</t>
  </si>
  <si>
    <t>usuaria solicita dejar reclamo dirigido a ENTIDAD INMOBILIARIA SOCIAL CONVERGE LIMITADA por retraso en obras de mejoramiento.</t>
  </si>
  <si>
    <t>21127736</t>
  </si>
  <si>
    <t>FUENTES GUERRA, KATHERINE ESTHER</t>
  </si>
  <si>
    <t>CAS-6782174-C3L7F7</t>
  </si>
  <si>
    <t>usuaria solicita dejar reclamo dirigido a ATL Nueva Vivienda por malos tratos recibidos y rechazo de documentos.</t>
  </si>
  <si>
    <t>15523096</t>
  </si>
  <si>
    <t>ALARCON NUÑEZ, JOHANA ISABEL</t>
  </si>
  <si>
    <t>CAS-6782177-W6M7F6</t>
  </si>
  <si>
    <t>usuaria solicita dejar reclamo debdioa demora en respuesta de SEREMI que no ha permitido realizar trabajos de reparación de sanitarios.</t>
  </si>
  <si>
    <t>13260567</t>
  </si>
  <si>
    <t>44</t>
  </si>
  <si>
    <t>CAS-6782179-N0N7R2</t>
  </si>
  <si>
    <t>usuario solicita dejar reclamo debido a demora en respuesta de SEREMI que no ha permitido realizar trabajos de reparación de sanitarios, ya que no han aprobado el retiro de asbesto de las viviendas para comenzar el proyecto.</t>
  </si>
  <si>
    <t>17879644</t>
  </si>
  <si>
    <t>LAGOS HENRIQUEZ, IGNACIO ANDRES</t>
  </si>
  <si>
    <t>CAS-6744749-R0D7Q0</t>
  </si>
  <si>
    <t>Solicita dejar reclamo por no poder gestionar inscripción leasing se realizó aranda cas 296701 del 7 de febrero 2022 sin respuesta hasta la fecha</t>
  </si>
  <si>
    <t>Descripción: Junto con saludarle cordialmente, y por especial encargo de la Dirección del SERVIU Metropolitano, damos respuesta a su reclamo, relacionado con la demora en la tramitación de su requerimiento, para poder inscribirse al Programa Leasing Habitacional. En primer lugar, quisieramos señalar que lamentamos la situación descrita por usted, para nosotros como SERVIU Metropolitano es de suma importancia dar respuesta a los requerimientos de la ciudadanía que acuden a nuestros espacios de atencion, lamentablememte en dicha instancia no fue posible solucionar su problematica puesto que requeria del apoyo de la División de Informatica del Ministerio de Vivienda y Urbanismo, lo que conllevo a la demora de su inscripción. Dicho lo anterior, adjuntamos a esta presentación el documento que da cuenta de su inscripción al Programa Leasing Habitacional. Reciba usted nuestras más sinceras disculpas por las molestias que esta situación le haya podido causar y lo invitamos a seguir entregándonos su opinión, la cual nos permite avanzar, corregir errores y mejorar. Esperamos que la información proporcionada sea de utilidad, y le reiteramos nuestra disposición para responder sus consultas. PCP/PMJ/OHM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21-03-2022 20:10</t>
  </si>
  <si>
    <t>16341335</t>
  </si>
  <si>
    <t>MARTINEZ CANEO, ALEJANDRO ANTONIO</t>
  </si>
  <si>
    <t>Descripción: Junto con saludarle cordialmente, le comunicamos que por especial encargo de S.E., el Presidente de la República, Sebastián Piñera Echenique, su carta ha sido derivada al Ministerio de Vivienda y Urbanismo y al mismo tiempo a la Directora del SERVIU Metropolitano Sra. Juana Nazal Bustos, a la que damos respuesta junto a sus cartas recibidas en Oficina de Partes MINVU el 18.08.2021, el 08.10.2021 y el 25.02.2022, donde expone la situación habitacional que le afectaría, indicando que la desalojarán de la vivienda en la que habita actualmente junto a su hijo de 20 años y pese a las gestiones que habría realizado con la finalidad de obtener una vivienda, no ha logrado resultados favorables, desconociendo los motivos, dado que posee el ahorro previo que se requiere. En primer lugar, lamento muy sinceramente la situación descrita puesto que comprendo su necesidad de contar con una vivienda definitiva, toda vez que la vivienda es una prioridad para muchas familias en nuestro país y como Ministerio y SERVIU Metropolitano, trabajamos día a día intensamente para apoyar a las familias en el logro de este objetivo. Al respecto, y consultado al Equipo Atención Individual de Casos Sociales, de acuerdo a la evaluación socio habitacional desarrollada para usted en el año 2019 y considerando los aspectos de vulnerabilidad social en que se encuentra junto a su familia, nuestras profesionales gestionaron la asignación directa de un subsidio correspondiente al Programa Subsidio de Arriendo de Vivienda, el cual fue aprobado mediante Resolución N° 750 de fecha 06/06/2020, por un monto total de 264 Unidades de Fomento (UF), que le otorga el 100 porciento (%) del beneficio equivalente a 11 Unidades de Fomento mensuales (UF), a pagar en un total de 24 cuotas. Dicho esto, una vez revisados nuestros sistemas computacionales, ha sido posible verificar que a la fecha usted no ha aplicado el beneficio antes aludido. Recordar que, para aplicar el beneficio con el que cuenta en la actualidad, deberá realizar un contrato de arriendo antes del 06.05.2022, fecha límite para presentar dichos antecedentes ante SERVIU. Para ayudarle en esta gestión se adjunta informativo y formularios con los pasos a seguir para validar su contrato de arriendo. Por otra parte, en caso que el beneficio con el que cuenta no se ajuste a sus actuales requerimientos, para que este Servicio lleve a cabo una nueva evaluación de su caso, será necesario que tome contacto con profesionales del área social de su Municipio, para que analicen su situación y si lo consideran pertinente, remitan su caso mediante un oficio de la máxima autoridad comunal, dirigido a la Directora del SERVIU Metropolitano, Sra. Juana Nazal Bustos, solicitando que su caso sea revisada, adjuntando un Informe Social emitido por un profesional Asistente Social y toda la documentación que acredite las condiciones que le afectan Le reiteramos nuestras más sinceras disculpas por las molestias que la demora en el envío de esta respuesta le haya podido causar, y le manifestamos nuestra disposición para responder sus consultas. PCP/JML/CMF/PCV/PNV Fecha de publicación: 07-03-2022 16:55</t>
  </si>
  <si>
    <t>CAS-6776302-W5X0K8</t>
  </si>
  <si>
    <t>Descripción: Junto con saludarle cordialmente, damos respuesta a su correo electrónico, donde plantea su reclamo referido a la situación que le afecta por la construcción de su vivienda con el subsidio habitacional correspondiente al D.S Nº 1 de (V. y U) de 2011 Sistema Integrado de Subsidio Habitacional, modalidad Construcción en Sitio Propio, sin embargo, a la fecha, no han concluido las obras. En primer lugar, quisiéramos manifestar que lamentamos todos los inconvenientes que detalla en su presentación, especialmente porque para nosotros como SERVIU Metropolitano es de su suma importancia que las familias de la región puedan materializar el beneficio habitacional con el cual fueron beneficiadas. Dicho lo anterior y revisados los antecedentes asociados a su caso, podemos informarle que la empresa Proyectos de Ingeniería y Construcción Mehiel Ltda. (Constructora Mehiel Ltda.), cuyo representante legal es el Sr. Néstor Alejandro Araya Aravena y con la cual usted firmó contrato para la construcción de su vivienda con la aplicación de su beneficio habitacional, presentó a cobro el respectivo subsidio habitacional con fecha 17/01/2017, adjuntando para ello todos los antecedentes que de acuerdo a la normativa vigente (Permiso de Edificación, Contrato de Construcción y Recepción Final, entre otros documentos) solicitaba este Servicio para autorizar el pago del mismo y liberar el respectivo ahorro. Es necesario comentarle también, que el Decreto que regulaba este tipo de beneficio no contemplaba la supervisión de obras por parte de SERVIU Metropolitano, por lo que la relación, entre el contratista y el beneficiario, se realiza en el marco de un acuerdo entre privados y el pago del respectivo Subsidio se realiza sobre la base de la documentación que entregan las respectivas Direcciones de Obras Municipales (DOM), a cargo de entregar el mencionado Permiso de Edificación y también el Certificado de Recepción Final Municipal. Ahora bien, dada su presentación, donde expone que su vivienda presenta serios problemas constructivos y no cuenta con servicios básicos que permitan habitarla junto a su familia, SERVIU Metropolitano contactó a la Dirección de Obras Municipales (DOM) de la comuna de Melipilla, para solicitarle que confirmara la veracidad del Permiso de Edificación y de la Recepción Final Municipal del proyecto constructivo. Lamentablemente la Municipalidad nos ha confirmado que dichos documentos carecen de veracidad.  Consecuentemente con lo anterior y atendiendo la gravedad de esta situación, este Servicio pondrá todos los antecedentes derivados de este caso a disposición de la Secretaría Regional Ministerial (SEREMI) de Vivienda y Urbanismo de la Región Metropolitana, para que en su rol fiscalizador de las empresas inscritas en el registro de contratistas y que trabajan en esta modalidad de subsidio, tome las acciones que estime pertinentes en relación a estos hechos. Finalmente, en el marco del contrato de construcción firmado entre usted y la empresa, le sugerimos pueda evaluar iniciar las acciones legales que correspondan en contra de su representante legal. Esperamos que la información proporcionada sea de utilidad, y le reiteramos nuestra disposición para responder sus consultas. JAS/PGC/NGT Fecha de publicación: 11-03-2022 17:19</t>
  </si>
  <si>
    <t>Descripción: Junto con saludarle cordialmente, damos respuesta a su presentación, mediante la cual, en su calidad de beneficiaria del Programa Sistema Integrado de Subsidio Habitacional, regulado por el Decreto Supremo N°1 (V. y U.) de 2011, Tramo 2 (Ex Título I, tramo 2), modalidad Construcción en Sitio Propio (CPS), otorgado vía asignación directa en el año 2019, manifiesta su disconformidad por la información que le habría sido proporcionada sobre el monto de este beneficio.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Dicho lo anterior, y luego de revisar nuestros sistemas computacionales, hemos verificado que le fue otorgado, mediante la Resolución Exenta N° 2659 de fecha 14.11.2019, un beneficio vía asignación directa, correspondiente al Sistema Integrado de Subsidio Habitacional, regulado por el Decreto Supremo N°1 (V. y U.) de 2011, modalidad Construcción en Sitio Propio (CSP), Tramo 2 (Ex Título I, tramo 2). En relación a lo planteado, y consultada la Secretaría Regional Ministerial de Vivienda y Urbanismo, que es la Institución que elaboró la resolución que asignó el beneficio, nos señala que el monto del subsidio se indica expresamente en el punto 4 de dicho documento: "los subsidios asignados mediante la presente Resolución, se imputarán a los recursos dispuestos para el Sistema Integrado de Subsidio Habitacional del año 2019, de la Región Metropolitana. El monto a imputar será de 520 Unidades de Fomento, correspondiente al valor de las postulaciones individuales de la Región Metropolitana". Se adjunta la referida resolución, para que la revise con detención y corrobore lo antes señalado. Le reiteramos nuestras más sinceras disculpas por las molestias que la demora en el envío de esta respuesta le haya podido causar, y le manifestamos nuestra disposición para responder sus consultas. PCP/XUP/MGG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11-02-2022 12:59</t>
  </si>
  <si>
    <t>Descripción: Junto con saludarle cordialmente, y por especial encargo de la Dirección del SERVIU Metropolitano, doy respuesta a su reclamo, mediante el cual expone que no le fue posible postular al subsidio "Banco de Materiales", ya que mantenía una marca, que no correspondería, en nuestros sistemas computacionales, dejándola fuera de dicho proceso. En primer lugar, quisiera señalar que lamentamos los inconvenientes que esta situación le haya podido ocasionar. Dicho esto, no obstante, tras revisar nuestros registros computacionales, hemos verificado que su consulta fue abordada, resuelta e informada a usted, en atención presencial en nuestra Oficina de Informaciones, Reclamos y Sugerencias (OIRS) Santiago, el día 22.09.2021. Sin prejuicio de lo anterior, asimismo, informar que si bien el plazo normativo para postular al subsidio "Banco de Materiales”, regulado por el Programa de Protección del Patrimonio Familiar D.S. N° 255 (V. y U.) de 2006, finalizó 30.09.2021, dicho plazo correspondía a la fecha límite en que los Prestadores de Servicios de Asistencia Técnica (PSAT), debían digitar las postulaciones en nuestro sistema, y, además, remitir digitalmente a SERVIU Metropolitano los proyectos de las familias postulantes. De esta forma es probable que, para hacer la preparación de los antecedentes de cada postulante, las entidades hayan establecido internamente una fecha previa al 30.09.2021, con el objeto de asegurarse que los documentos a presentar, cumplían con lo exigido por la resolución del Llamado. Además, dada la alta demanda que generó este llamado en la ciudadanía, algunas entidades coparon su capacidad de atención con anterioridad al cierre establecido por el MINVU, situación que no les permitió tomar nuevas postulaciones. Señalar además que el proceso de postulación a este llamado, destinado a financiar la adquisición de materiales de construcción, se extendió entre los meses de julio y septiembre de 2021. No obstante, lo anterior, y si bien el plazo para postular al llamado "Banco de Materiales" ya expiró, se mantiene vigente la opción del Programa Hogar Mejor, D.S. N° 27 (V. y U.) de 2016, a través del cual también puede realizar mejoramientos a su vivienda. Para participar los y las interesados (as) deben cumplir al menos con los siguientes requisitos: . - Ser propietarios o asignatarios de la vivienda, la cual debe cumplir alguna de las siguientes condiciones: ser vivienda social; construida por SERVIU o sus antecesores legales o Viviendas cuyo avalúo fiscal no supere las 950 U.F. (considerando valor de terreno y construcciones). . - Poseer Registro Social de Hogares hasta el 60%. Sin embargo, en caso de postulaciones colectivas, se aceptará que el 60% de los integrantes cumplan con el tramo del 60% según calificación Socioeconómica y el 40% de los integrantes del grupo podrán superar este tope. . - Contar con el ahorro mínimo exigido, de acuerdo al tipo de subsidio que postule. En ese sentido, este Servicio pone a su disposición la nómina de Entidades con Convenio Vigente en la SEREMI Metropolitana de Vivienda y Urbanismo y que por tanto cumplen requisito para prestar sus servicios en los llamados a postulación informados por el MINVU. Además, es importante destacar que dichas Entidades trabajan en toda la Región Metropolitana y que los municipios, sólo atienden a vecinos de su comuna. En caso que su interés sea exclusivamente la postulación correspondiente al "Banco de Materiales", o que su vivienda corresponda a un departamento, le invito a estar consultando permanentemente la página web del Ministerio de Vivienda y urbanismo: www.minvu.cl, puesto que la autoridad ha confirmado la realización de un nuevo proceso de postulación para el año 2022. Finalmente, puede informarse de sus derechos y deberes como usuario, establecidos en nuestra Carta de Derechos Ciudadanos adjunta y que además se encuentra disponible en el sitio https://www.minvu.cl/sobre-minvu/carta-de-derechos/ PVL/PMJ/MBL Fecha de publicación: 22-02-2022 16:05</t>
  </si>
  <si>
    <t>Descripción: Junto con saludarle cordialmente, damos respuesta a su correo electrónico, donde manifiesta su reclamo relacionado con su impedimento para utilizar su Subsidio de Arriendo, debido a pagos atrasados que no han sido subsanados, indicando haber tomado contacto con funcionaria que menciona sin tener una respuesta resolutiva. En primer lugar, quisiéramos señalar que lamentamos los inconvenientes que esta situación le haya podido ocasionar, razón por la que hemos tomado conocimiento de su situación y luego de consultado su caso al Equipo de Arriendo y Subsidios Transitorios de este SERVIU, señalamos que nuestro Servicio ha desarrollado las acciones tendientes a subsanar las dificultades que esto le ha generado. Actualmente, y conforme a lo informado telefónicamente, su caso fue relevado al Ministerio de Vivienda y Urbanismo, a fin de que se habilite en sistema la vigencia de su subsidio y pueda utilizar el saldo del beneficio del subsidio de arriendo. En virtud de lo anterior, le invitamos a permanezca atenta a su correo electrónico, puesto que prontamente le informaremos los pasos a seguir para normalizar la aplicación del subsidio. Para mayores informaciones, puede comunicarse con la analista Julia Santander Rodriguez, a la dirección de correo electrónico jsantanderrminvu.cl; teléfono 229013096, 229013308 y 229013468. Esperamos que la información proporcionada sea de utilidad, y le reiteramos nuestra disposición para responder sus consultas. PCP/CPA/CMF/JSR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17:40</t>
  </si>
  <si>
    <t>Descripción: Junto con saludarle cordialmente, damos respuesta a su correo electrónico, donde expone su malestar ya que señala haber enviado la documentación requerida para la validación del contrato de arriendo, sin recibir respuesta. Al respecto, en atención a su presentación, le informamos que, revisado nuestros registros, fue posible verificar que sus antecedentes ingresaron el día 02-03-2022, siendo revisados por la funcionaria Elizabeth Tobar el día 22-03-2022, producto de la evaluación se realizaron observaciones que no permitieron la aprobación de los antecedentes enviados, situación que le fue informada el mismo día mediante correo electrónico. En virtud de lo anterior, le solicitamos subsanar las observaciones realizadas a objeto pueda continuar con el proceso de aplicación del subsidio de arriendo. De mantener alguna duda, podrá tomar contacto con la analista a cargo de la revisión de su expediente, mediante el correo electrónico; etobarl@minvu.cl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10:40</t>
  </si>
  <si>
    <t>Descripción: Junto con saludarle cordialmente, y por especial encargo de la Dirección del SERVIU Metropolitano, damos respuesta a su reclamo relacionado con la validación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consultado al Equipo de Arriendo y Subsidios Transitorios y revisada la documentación ingresada para la validación de su contrato de arriendo, se identifica como arrendadora a la Sra. Kehythy Greys Ruiz Muñoz, lo que lamentablemente, no concuerda con lo indicado en el Certificado de Dominio Vigente adjuntado de fechado 13.01.2022, dado que, la propiedad se encuentra registrada a nombre de la Sra. Ingrid Melita Garcés Calderón. Por lo anterior, el 19.04.2022, el Equipo de Arriendo y Subsidios Transitorios, se contactó con usted (vía telefónica), donde nos informa que la Escritura de Compraventa, estaría recién inscrita en el conservador de Bienes Raíces (CBR), por la nueva propietaria la Sra. Kehythy Greys Ruiz Muñoz. Es por esto que solicitamos que ingrese copia de dicha escritura de compraventa y a la vez, señale a su arrendadora que deberá acreditar el nuevo registro de propiedad a su nombre, por medio Certificado de Dominio Vigente actualizado. Una vez que disponga de la documentación, Ud. puede comunicarse con nuestra funcionaria Sra. Julia Santander Rodríguez; al correo electrónico jsantanderr@minvu.cl, o a los teléfonos; 229013096, 229013468 o 229013376. Esperamos que la información proporcionada sea de utilidad, y le reiteramos nuestra disposición para responder sus consultas. PCP/JML/CMF/JSR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27-04-2022 13:51</t>
  </si>
  <si>
    <t>Descripción: Junto con saludar cordialmente, damos respuesta a su reclamo, donde expone su molestia por el monto de subsidio que otorga el Programa Fondo Solidario de Elección de Vivienda, del cual es beneficiaria, indicando que no le alcanzaría para la adquisición de un inmueble. Al respecto, le informamos que revisados nuestros registros computacionales, hemos verificado que usted posee un subsidio habitacional correspondiente al Programa Fondo Solidario de Elección de Vivienda, regulado por el Decreto Supremo N° 49, (V. y U.), de 2011, cuya vigencia comenzó el 22.02.2021 y vence el 22.11.2022, el cual puede ser aplicado en cualquier región del país. Es importante señalar que, la vivienda que adquiera con este subsidio no puede superar el precio de 950 Unidades de Fomento (UF), las que se financiarán con el aporte de su subsidio, más el ahorro acreditado por usted al momento de su postulación y los aportes adicionales que se requieran para completar el precio de la vivienda. El monto del subsidio podrá variar según la vivienda de su interés, sus características, comuna, localización, entre otros factores a considerar. Como comprendemos lo complejo que puede resultar una operación de compraventa por primera vez, SERVIU contrata empresas externas (Asesoría Técnica y Legal, ATL) para que asesoren a los y las beneficiarios (as) de este programa habitacional en los trámites asociados a esta gestión. Dichas empresas son las encargadas y responsables de brindar una correcta asesoría para la adquisición de la vivienda, respondiendo a los requerimientos establecidos en la normativa vigente. Es importante señalar que esta asesoría es totalmente gratuita para usted, toda vez que se trata de un servicio que contrata SERVIU. Cabe mencionar que los Servicios de Vivienda y Urbanización (SERVIU) son autónomos, es decir, su competencia es regional, motivo por el que, si usted decide comprar una vivienda usada en otra región del país, deberá tomar contacto con el SERVIU de esa región para que le entregue el listado de ATL vigentes en dicha región. Por otra parte, si su interés es comprar una vivienda nueva, le informamos que el beneficio que usted posee también lo puede aplicar en los proyectos de Integración Social y Territorial, regulado por el Decreto Supremo N° 19 (V. y U.) del año 2016, cuyo último listado podrá revisarlo en nuestra página www.minvu.cl, para que explore las alternativas existentes. En este sentido, es necesario hacer presente que la vinculación de las familias a estas iniciativas es gestionada directamente con las Entidades Desarrolladoras, quienes definen y vinculan tanto a los postulantes como a aquellas personas que ya cuentan con un subsidio habitacional, en conformidad a la cabida del proyecto y los criterios por ellos establecidos. Si las alternativas ofrecidas no se ajusten a sus intereses, usted podría renunciar a su actual beneficio para postular a subsidio del Sistema Integrado de Subsidio Habitacional, regulado por el Decreto Supremo N°1/2011, al tramo de su interés, cumplimiento con los requisitos establecidos por la normativa vigente, los que puede revisar en el portal web del Ministerio de Vivienda y Urbanismo (MINVU), www.minvu.cl . Es importante que tenga presente que se trata de un nuevo proceso de postulación, por lo que no es posible garantizar la obtención del beneficio. Esperamos que la información proporcionada sea de utilidad, y le reiteramos nuestra disposición para responder sus consultas. PCP/PTS/PMM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11:15</t>
  </si>
  <si>
    <t>Descripción: Junto con saludarle cordialmente, damos respuesta a su reclamo, donde expone situación que le aqueja, posterior a su postulación a subsidio de mejoramiento “Banco de Materiales”, y que indica, faltaría dinero en su cuenta de ahorro. En primer lugar, quisiéramos manifestar que lamentamos la situación descrita por usted y los inconvenientes que esto le haya podido ocasionar. Al respecto, revisados nuestros sistemas computacionales, hemos confirmado que usted postuló al cuarto proceso de selección del Llamado Banco de Materiales, y de acuerdo a la resolución de asignación que identifica a los beneficiarios de este subsidio, no resultó beneficiada con dicho subsidio. Es importante señalar, que cuando una familia postula a un subsidio habitacional que requiere de un ahorro mínimo, el sistema computacional bloquea la libreta de ahorro para la vivienda, en la cual se ha depositado el dinero requerido, no se realizan giros de los ahorros disponibles. De acuerdo a lo indicado por la plataforma informática, al día de hoy dispone de 0,952 U.F. en su libreta de ahorro para la vivienda N° 35661673034 de BancoEstado, los cuales están liberados. Esperamos que la información proporcionada sea de utilidad, y le reiteramos nuestra disposición para responder sus consultas. PCP/PTS/MBL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17:39</t>
  </si>
  <si>
    <t>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del Serviu Metropolitano, Sr. Felipe Silva Silva, se contactó con el Prestador de Asistencia Técnica (PSAT) CONVERGE, entregando la siguiente información: 1. En relación al Proyecto al cual corresponden las obras, EL Prestador de Asistencia Técnica (PSAT), comento que se gestionará a la brevedad una solución y reprogramación según indique el Inspector Técnico de Obra (ITO) del (PSAT), para esto, se pondrán en contacto con usted a la brevedad. 2. Para mayor información e inquietudes que usted pueda tener, la invitamos a colocarse en contacto directamente con el / la Supervisor(a)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16:28</t>
  </si>
  <si>
    <t>Descripción: Junto con saludarle cordialmente, damos respuesta a su correo electrónico, donde plantea su reclamo relacionado con situación asociada a su cuenta ahorro para la vivienda, que la habría llevado a una solicitud de apelación al resultado del Segundo Llamado a Postulación Nacional 2021, del Programa Sistema Integrado de Subsidio Habitacional, Decreto Supremo N°1, (V. y U.), de 2011, la que fue atendida en su momento por la funcionaria Romina Molina Roman. Al respecto, con el objeto de entregarle una respuesta rápida y oportuna a las inquietudes planteadas, nos es grato confirmar, que su requerimiento fue atendido telefónicamente por la Profesional del Subdepartamento Subsidios de Adquisición de Vivienda, Sra. Romina Molina Román, quien le entregó la información y orientación necesaria sobre los requisitos que se deben cumplir para postular al Programa Sistema Integrado de Subsidio Habitacional, Decreto Supremo N°1, (V. y U.), de 2011, y aclaró todas las consultas que en dicha oportunidad usted presentó. En relación al ahorro que figura bloqueado, tras participar del proceso de apelación del Llamado 2-2021, del D.S. N° 1, se le indica tal como usted lo señala, que realizaría las gestiones para que esta situación, no le genere inconvenientes. Por último se debe precisar que, en contacto telefónico, la referida profesional le entregó sus datos para que usted la contacte en caso de cualquier duda o situación que requiere de ayuda, los cuales, se remiten nuevamente si así usted lo estima, al correo electrónico: rmolina@minvu.cl y teléfono 22 901 31 47. Esperamos que la información proporcionada sea de utilidad, y le reiteramos nuestra disposición para responder sus consultas. PCP/CPA/RMR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15:01</t>
  </si>
  <si>
    <t>CAS-6785543-D0Q0V0</t>
  </si>
  <si>
    <t>Soy pamela herrera rut 8954825-k hago este reclamo por motivo de mi casa que tenia un cupo en rancagua desde muchos meses me estan esperando en rancagua .para que si hiciera todo rapido yo hice mi salida del comite de esmeralda tres en colina lo hice con reemplazo que ya fue aceptado pero aun no sale mi resolucion por este motivo estoy quedando fuera de este proyecto la encargada del proyecto catalins bello que mi expediente ingreso hace poco y no lo puede apurar pero yo necesito urgente ese certificado y asi tener mi cupo asegurado en rancagua y tener un techo para no vivir de allegada y pasar cosas humillantes.yo fui al serviu el viernes no pudieron hacer nada aun no salgo individualizada y no parezco en sistema sin mas que decir me despudo con la esperanza que sea un respuesta positiva que mi reoslucion ya va salir .y mandarla a racagua .pamela herrera henriquez rut 8954825-k</t>
  </si>
  <si>
    <t>Descripción: Junto con saludarle cordialmente, damos respuesta a su correo electrónico, donde expone su reclamo relacionado al estado de su solicitud de renuncia al proyecto Jardines de Esmeralda III, de la comuna de Colina. Al respecto, le informamos que la fecha del trámite de su renuncia con reemplazo, ya se encuentra cursada y sancionada bajo la Resolución Exenta N° 1348 de fecha 19.04.2022. Con esta Resolución usted ya puede iniciar el proceso de compra individual de su vivienda. Como es de nuestro interés ayudarla en este proceso, si desea mayor información o para cualquier duda al respecto, le invitamos a tomar contacto con la profesional del Equipo Ejecutivos de Proyectos de este Servicio, Srta. Catalina Bello Palomo, a su correo electrónico: cbellop@minvu.cl o bien al teléfono 9-38606175. Esperamos que la información proporcionada sea de utilidad, y le reiteramos nuestra disposición para responder sus consultas. PCP/PMJ/CBP/VVT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17:56</t>
  </si>
  <si>
    <t>8954825</t>
  </si>
  <si>
    <t>HERRERA HENRÍQUEZ, PAMELA IRENE</t>
  </si>
  <si>
    <t>CAS-6789921-X0W4J7</t>
  </si>
  <si>
    <t>Hace un mes que un solo maestro está trabajando en mi departamento por tarjeta bco de materiales y viene cuando quiere y mi mascota y yo ya tenemos los pulmones llenos de polvo y este maestro enviado por asesoría Canahue no termina nunca</t>
  </si>
  <si>
    <t>13028222</t>
  </si>
  <si>
    <t>FLORES ALARCÓN, KARINA ALEJANDRA</t>
  </si>
  <si>
    <t>CAS-6789953-C9N0H5</t>
  </si>
  <si>
    <t>Necesito que el Minvu se haga cargo y manden mas maestros y máximo en una semana me terminen correcta y satisfactoriamente el trabajo total</t>
  </si>
  <si>
    <t>CAS-6789982-M6F4D2</t>
  </si>
  <si>
    <t>Buenas tardes Soy la actual presidenta del comité de administración, del condominio social Manuel de salas de San Joaquín. El 2017 se ingreso un vale vista a su entidad por un monto de $17 millones y fracción. Desde el año 2020, que estamos solicitando la devolución de estos dineros. Es una vergüenza que aun no tengamos respuestas concretas y serias. Lo único que han entregado es una serie de correos superfluos. Exigimos, que resuelvan este caos, han tenido tiempo suficiente para darnos una respuesta significativa, la comunidad y los vecinos afectados quieren la devolución de sus dineros. Les adjunto, todos los correos "ASPIRINAS" que nos dan por respuesta.</t>
  </si>
  <si>
    <t>12407851</t>
  </si>
  <si>
    <t>MELLA DONOSO, VALESKA GERALDINA</t>
  </si>
  <si>
    <t>CAS-6791690-Y7S9D5</t>
  </si>
  <si>
    <t>Sres . Me han tramitado mucho tiempo y aun no recibo el dinero de mi postulacion . Los correos que me indicaron harian seguimiento a mi caso nunca respondieron solo me envian correos automatizados . CAS-6486725-T5R9V2 ¿Acaso tengo que ir a hablar con mi presidente ?</t>
  </si>
  <si>
    <t>13292468</t>
  </si>
  <si>
    <t>SALINAS REYES, MARÍA EUGENIA</t>
  </si>
  <si>
    <t>Quintero</t>
  </si>
  <si>
    <t>Muñoz Luengo, Ana</t>
  </si>
  <si>
    <t>CAS-6794074-R5R4X3</t>
  </si>
  <si>
    <t>Reclamo que Serviu debe hacerse cargo de reparar la calle por rotura del pavimento o asfalto frente a mi domicilio en calle Las Golondrinas N°3561, ciudad y comuna de Maipú, Región Metropolitana, pues la empresa de agua potable de Maipú SMapa, dice que la reparación que ellos efectuaron en ese sector y calle fue aprobado y aceptado por Serviu, de modo que las pozas que allí se forman son de arreglo y cargo del Serviu. Se adjuntan antecedentes documentales.</t>
  </si>
  <si>
    <t>7901751</t>
  </si>
  <si>
    <t>RAMIREZ VASQUEZ, JUAN FRANCISCO</t>
  </si>
  <si>
    <t>CAS-6801216-W5Q5V0</t>
  </si>
  <si>
    <t>El día 14 de Abril acudí personalmente al Serviu ubicado en Arturo Prat comuna de Santiago a dejar todos los docuemntos para validar el contrato de arriendo, me dijeron que no se recibía ese tipo de papeles, me pasaron un informativo con un mail, explicando que dentro de 2 días hábiles se validaba hasta ahora no he tenido respuesta y la verdad me angustia ya que no sé de que otra forma hacerlos llegar ya he perdido varios meses desde que salí beneficiada ya que estuve intentando un mes comunicarme y me era imposible.No es claro en la página el paso final que estoy haciendo y poco amigable el sistema para facilitar la entrega de documentos.La atención fue buena en Serviu, pero traten que los operadores telefónicos den bien la instrucciones, ya que pedí un día en mi trabajo en vano siendo que me podían haber dado el correo qu no sé si está activo y lo leeen y evitar todo esto. Adjunto docuemntos enviados en correo enviado 14 abril y hoy 19 de abril 2022.Gracias quedo atenta a su respuesta.</t>
  </si>
  <si>
    <t>13474463</t>
  </si>
  <si>
    <t>FUENTES GARCÍA, MARÍA JOSÉ</t>
  </si>
  <si>
    <t>CAS-6801632-Q2G9W6</t>
  </si>
  <si>
    <t>Escribo porque me está ocurriendo una situación con el Subsidio Habitacional de Mejoramiento de Vivienda del cual fui beneficiaria. Este corresponde a la entrega de un panel solar que fue postulado a través de la Municipalidad de Curacaví y otorgado por Serviu. No obstante, la empresa encargada para realizar los proyectos es la EGIS y Agencia habitacional, Berber y Berger, donde uno de sus trabajadores, Alejandro Sánchez, debe supervisar que los proyectos se realicen y quien no lo está haciendo. Lo anterior se da porque ellos contrataron a una persona llamada Jaime para que junto a sus trabajadores se encargara de instalar. Ellos me hicieron llegar el panel a mi casa, vino una persona a revisar y coordinaron para instalar al dia siguiente. Lo que no ocurrió porque no se presentaron. Al día siguiente llegaron con una actitud negativa y desagradable dejando en claro que no iban a instalar. Luego Jaime se comunicó conmigo para decirme que el techo no estaba apto para realizar la instalación y que debía hablarlo con Alejandro Sánchez para que reforzaran el techo, puesto que no hicieron su trabajo ni verificaron que la casa cumpliera con las condiciones. Por lo que Jaime aseguró que es responsabilidad de Berger y Berger reforzar el techo para la posterior instalación. Minutos después me informa que dispuso un camión para retirar el panel, ya que tenía todo preparado para instalarlo en otro domicilio. Además, asegurándome que sería algo momentáneo para no retrasar otros trabajos mientras desde Berger y Berger daban la solución para posteriormente traer otro panel. Situación que funcionó bien, hasta que se llevaron el panel y Jaime cambió totalmente su actitud diciendo que no se instalará panel en mi casa porque él no quiere que se instale. A raíz de eso, le escribí a Alejandro Sánchez para que me ayudara con mi situación. Tras insistirle varias veces y decirle que quería denunciar formalmente la situación para que Serviu fiscalice me dijo que no conseguiría nada. Más tarde me informó que vendría a mi domicilio. Al día siguiente vino y observó el techo desde la calle sin subir a verificar si estaba en condiciones. (Es importante señalar que el techo fue modificado para que cumpliera con las mismas condiciones que ellos solicitaban para instalar al momento de la postulación). En ese momento, Alejandro Sánchez se comprometió a contarse con otra empresa para que diera solución y pudiera colocar el panel, porque según mencionó los trabajadores no lo podrían hacer porque no estaban capacitados para hacer un trabajo más complejo. Después de varios días y sin obtener respuesta volví a escribir para tener una solución. Pero él fue claro en decir que no habría panel en mi casa porque así lo decidió con Jaime y que no sacaba nada con denunciar porque él estaría esperando sentado, ya que ellos mandaban y tomaban las decisiones de quien recibe los subsidios. Por esa razón me comunique con Minvu y denuncié en Serviu. Solicito fiscalización a la EGIS.</t>
  </si>
  <si>
    <t>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PCP/CPA/MCV/NJE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16:35</t>
  </si>
  <si>
    <t>CAS-6803842-B8J7T1</t>
  </si>
  <si>
    <t>Reclamo Quisiera reclamar por una funcionaria de nombre Cecilia Bravo de la OIRS de Talagante, por dar mala información, no buscar ni informarse por otros medios como su computador, a mis arrendatarios, yo espero la escritura de alzamiento, para así validar el contrato de Serviu el cual llevo como 3 semanas desde el envió del ultimo documento que era las prohibiciones y gravámenes y el cual no tiene, solo falta la escritura de alzamiento. Les informo que yo no he pedido esos documentos y debería buscar otra vivienda, por tal motivo me pagaron menos arriendo, no han pagado luz ni agua, lo cual se esta acumulando y yo estoy con una crisis de angustia, ya que uso ese dinero para pagar el arriendo donde vivo ahora. Envió foto del papel que les paso y datos de la arrendataria teresa cisternas Domínguez RUT 846110-4. Ahora mis arrendatarios dicen que perdieron el subsidio de arriendo por mi culpa y me trataron de sinvergüenza y estafadora. Espero respuesta. Saludos Cordiales</t>
  </si>
  <si>
    <t>12469911</t>
  </si>
  <si>
    <t>MUÑOZ DIAZ, ANA MARGARITA</t>
  </si>
  <si>
    <t>CAS-6806951-B9Q3F5</t>
  </si>
  <si>
    <t>Estimados: Junto con saludar, le escribo para manifestar mi malestar y disconformidad con el trabajo que realizan en Minvu y Serviu. Esto porque no se dan el tiempo de ofrecer una solución efectiva a los ciudadanos y solo se dedican a resguardar los intereses de personas inescrupulosas como lo son Alejandro Sánchez, quien pertenece a la empresa Berger y Berger, quienes ya han sido denunciados por casos similares a los que me estoy viendo enfrentada. Por lo tanto, denuncié ante ustedes las irregularidades cometidas por dicha persona y Jaime Tarifeño, quien carece de ética, además, de no querer realizar el cumplimiento del Subsidio Habitacional de Mejoramiento de Vivienda del cual fui beneficiaria, simplemente porque no quiere. Ustedes como respuesta, me dicen que postule a mejorar el techo de mi casa porque Alejandro Sáchez lo dice. Esto sin venir a comprobar y supervisar que lo que este señor afirma es cierto. Mi techo ni siquiera tiene un año desde que fue cambiado y con una inversión de 2 millones de pesos invertidos solo en materiales. Por lo tanto, es imposible que desde Serviu me manden a postular a un subsidio de techo porque Alejandro Sánchez y Jaime Tarifeño están dando esa orden. Mi techo no necesita volver a ser reemplazado. Debido a la mala gestión de ustedes, solicito la devolución inmediata de mi dinero porque no estoy recibiendo ningún Subsidio. Solo se está beneficiando Jaime Tarifeño, Alejandro Sánchez y Berger y Berger, al quedarse con mi dinero y el panel que me correspondía. Ante la discriminación, falta de interes y menoscabo por parte de Minvu y Serviu, por ejecutar los trabajos en terreno y favorecer a las familias que fueron beneficiadas de los Subsidios de Mejoramiento de Vivienda, quiero hacer mi caso publico para que la empresa Berger y Berger no siga cometiendo irregularidades junto a las personas ante mencionadas. Y lo peor de todo este caso, siendo avaladas y respaldadas por un entidad pública como lo es Serviu, siendo que cuando me presenté personalmente a Serviu, así como también siempre me dijeron que darían una solución, porque nunca se había dado un caso en el que entregaran un panel y luego lo retiran como si nada. Espero su pronta respuesta. ¡Saludos</t>
  </si>
  <si>
    <t>CAS-6813127-K1M3Y3</t>
  </si>
  <si>
    <t>Buenas noches, revisando el resultado estoy disconforme ya que, me llegó un correo pidiendo que el depósito estuviera el hasta el día 30 de noviembre del 2021 antes de las 14:00hrs, saldo que si estaba disponible y que actualmente se encuentra retenido, yo llamé al banco para saber a qué se debía dicha retención de dinero y la respuesta del ejecutivo bancario fue que el serviu había retenido dicho dinero, entonces no pueden rechazar la postulación por dizque no haber ahorro, por qué si estaba a la fecha que lo pidieron, y a la antes de la hora que dieron de ultimátum, entonces yo quiero saber por qué se rechaza dicha postulación, se ríen de la necesidad de la gente o que? Ya que fácil ese dinero lo ocupaba para llenar mi despensa ya que actualmente estoy sin trabajo y necesito el dinero y ya que no salí seleccionado liberen mi dinero para pagar mis deudas. Ante mano muchas gracias, se despide Gerardo Escobedo</t>
  </si>
  <si>
    <t>1723945</t>
  </si>
  <si>
    <t>ESCOBEDO LARA, GERARDO ENRIQUE</t>
  </si>
  <si>
    <t>Paine</t>
  </si>
  <si>
    <t>CAS-6815519-K3W0S6</t>
  </si>
  <si>
    <t>hace un tiempo envié documentos para tramite de mi desmarca de subsidio, hoy me encuentro divorciada pero figuro con marca de subsidio de mi ex-cónyuge que nunca el recibió, en la Región Metropolitana. me respondió la profesional doña Paula Vial Lopez que los documentos serian enviados y revisados por el abogado Patricio Nuñez el cual emitiría un pronunciamiento o indicaría si es que fuera necesario mas documentos a presentar si fuese necesario. Por ultimo realizo esta nueva consulta debido que a la fecha no he recibido información, pese a que a través de la Encargada de vivienda del Municipio doña Jessica Carrasco la cual realizo dos consultas sobre mi caso enviadas vía correo a don Patricio. Hoy me encuentro con orden de desalojo y el Alcalde Sr Segovia me pide esta tramitación para recibir ayuda de su parte de forma urgente. solicito favor resolver lo antes posible para que de orden de la correspondiente desmarca.</t>
  </si>
  <si>
    <t>7682387</t>
  </si>
  <si>
    <t>SEPULVEDA GUAJARDO, ANA MARIA</t>
  </si>
  <si>
    <t>Graneros</t>
  </si>
  <si>
    <t>CAS-6815798-B5K4J1</t>
  </si>
  <si>
    <t>Quiero manifestar mi molestia en el trámite realizado el día 26 de abril del año en curso ante la nula respuesta, falta de conocimientos en la información requerida, falta de empatía etc. de quien me atendió. LLevo casi tres años esperando una respuesta por la regularización de la vivienda heredada por mi madre, cuya dirección es la misma del encabezado de este documento. Trámite que inicié el año 2018, luego el 2019 entregue todos los documentos solicitados para una carpeta, los documentos requerían una inversión económica y principalmente en tiempo. En ese momento la oficina de regularización era Arturo Prat 46. El hecho es que el 2019 cuando fui me dieron un numero de teléfono para estar llamando a una persona de apellido Ojeda, algo que nunca fue posible, porque o no estaba o estaba de vacaciones o no respondían el teléfono. Tambien me pidieron un correo para darme información, tampoco obtuve respuestas. En marzo del año 2020 comenzó la pandemia y como muchos servicios públicos dejaron de atender de manera presencial. Sumado a eso yo tuve un (Accidente Cerebro Vascular también el 2020 por lo tanto no seguí consultando y principalmente porque no existía un medio de comunicación válido (por la pandemia) y saber si habían avances. En dicha instancia se me informó que la Posesión Efectiva no se podía realizar sin esta regularización. Incluso se me dijo que se me orientaría en hacer este tramite paralelo. Ahora cuando fui el 26 la persona que me atendió tuvo que llamar a alguien por teléfono para saber que respuesta darme y se me dijo todo lo contrario a lo informado el 2019. ahora se me informó que tenia que hacer primero la posesión efectiva e ingresar nuevamente los documentos. Algo que me parece insólito, es decir ¿se extravió la carpeta con la información entregada el 2019? se me dice incluso que el certificado de número, que es un documento que cuesta obtener en tiempo y también tiene un costo, se debe sacar de nuevo se me responde; " yo no se si cambió de nombre la calle" " yo no se si lo que me dice es cierto" en fin. Una serie de aseveraciones que solo muestran el nivel de burocracia en particular de este depto del ministerio. Mi madre por años trató de hacer este trámite. Al principio pedía permisos en sus trabajos, luego al pensionarse comenzó a tener serias dificultades de salud le amputaron sus piernas, me dio un poder general (que tampoco sirvió), un con mucho esfuerzo la lleve hasta las oficinas, pero tampoco nos fue bien. Ella ahora murió y se quedó esperando tener la tranquilidad que su departamento tendría todos los documentos en regla. Me parece que no es justo los niveles de burocracia y la falta de empatía de algunos de sus funcionarios. Ese día la persona que me atendió quedo de enviar un correo con la información correo que nunca llegó. Solicito información y saber que pasó con los documentos presentados el 2019 y en qué etapa de avance se encuentra el trámite. La vivienda no tiene deuda. Atentamente Monica Soto A</t>
  </si>
  <si>
    <t>10962037</t>
  </si>
  <si>
    <t>SOTO ALVAREZ, MONICA ELISA</t>
  </si>
  <si>
    <t>2.5. Regularizaciones</t>
  </si>
  <si>
    <t>Descripción: Junto con saludarle cordialmente, damos respuesta a su presentación, donde expone su reclamo relacionado con obras incompletas y mal realizadas , correspondiente al subsidio de Mejoramiento de la Vivienda. Al respecto, le informamos que en atención a su presentación, el funcionario César Allende, Supervisor de Proyectos del Departamento Obras de Edificación, profesional que usted menciona y su equipo, se reunieron con usted, con el propósito de verificar los motivos de su reclamo ante este Servicio. En dicha ocasión, el Inspector Técnico de Obras (ITO prestador de servicios de asistencia técnica) inspeccionó en primer lugar living y cocina, corroborando que ambos recintos están en buen estado y el piso con cerámica ejecutado. Se adjuntan imágenes para respaldo de dicha inspección. Luego se observa el baño, toda vez que usted plantea que la pintura del cielo se encontraría florecida y que al mismo tiempo que le habrían dejado un hoyo en la tina. Sobre esto, se indica que el hoyo existente corresponde a la celosía de ese artefacto, aclarándose que la constructora no intervino la tina, en lo referido a la pintura se indica en dicha ocasión que la presencia de humedad se provoca, en este caso, por la falta de ventilación del recinto toda vez que al momento de la visita se encontraba húmedo sin ser usado previamente, aclara en este punto que las obras ejecutadas correspondieron a pintura del cielo y puerta del baño. Finalmente, en cuanto a lo planteado respecto de la no finalización del piso del baño, se aclara que dicha obras no eran parte de las intervenciones a realizar. En cuanto a lo anterior debemos aclarar que el subsidio se encuentra ejecutado en un 100% (se adjunta acta de conformidad y libro de obras con medidas de los trabajos). Esta aclaración fue realizada en visita a terreno, lo que generó su molestia no pudiendo concretarse la revisión completa del inmueble, razón por la que fue posible verificar lo indicado por Ud. en relación con el mal estado del piso flotante instalado en el segundo piso de su vivienda. Señalar que en dicha ocasión y al estar presente la constructora se logra aclarar, además, lo plateado por Ud. en cuanto a la compra de la cerámica instalada en living. Finalmente, la constructora ofreció reparar el cielo del baño e instalar la celosía de la tina, aún cuando no se intervino dicha artefacto, opción que no fue acogida por Ud., condicionando el acceso a la vivienda, a la realización de obra nos consideradas en proyecto original. En resumen, en la presente visita se le deja en su poder el acta de conformidad, para que vea los precios establecidos por SERVIU en el momento de la asignación del beneficio, no constatando en la visita en terreno, los trabajos mal realizados ya que no nos fue permitido continuar con la inspección. Esperamos que la información proporcionada sea de utilidad, y le reiteramos nuestra disposición para responder sus consultas. PCP/CPA/CAS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07-04-2022 12:59</t>
  </si>
  <si>
    <t>Descripción: Junto con saludarle cordialmente, damos respuesta a su presentación, donde manifiesta su reclamo por respuesta otorgada relacionada con el trámite de sustitución por fallecimiento, solicitando una nueva revisión de sus antecedentes con la unidad correspondiente de la beneficiaria Sra. Jessica Chacón Jerez, cédula de identidad: 11.890.137-1. Al respecto, podemos informar que de acuerdo a lo revisado en nuestros sistemas computaciones y consultado al Subdepto. de Subsidios de Adquisición de Vivienda, figura como beneficiaria Sra. Jessica Chacón Jerez, C.I. 11.890.137-1, donde postuló al Programa Fondo Solidario de Elección de Vivienda, regulado por el Decreto Supremo N°49, llamado 2020, resultando seleccionada. Cabe hacer presente, que en dicha postulación, fue realizada 100% en línea al llamado (virtual), ingresando la interesada, toda la información de su postulación a la plataforma respectiva. Conforme a lo revisado en relación al grupo familiar declarado, la beneficiaria postuló como familia "unipersonal", acreditando condición de discapacidad, lo que permitía eximirse de la obligación de presentar grupo familiar conforme a lo establecido en el artículo 4, letra h, de la normativa respectiva. Se adjunta archivo con imagen de respaldo. En virtud de lo anterior, por otra parte y tal como usted señala, luego de consultado a la Sección Soporte Técnico y Operacional, se reitera así como se dio respuesta en su caso anterior asociada al N°CAS-6714297-X2P5S4, congruentemente señala que no es posible gestionar la sustitución por fallecimiento, "por cuanto su madre postuló como familia unipersonal con discapacidad, no acreditando grupo familiar en la postulación donde se le adjuntó imagen de respaldo, ya que reiteramos que la normativa vigente del programa Fondo Solidario de Elección de Vivienda, regulado por el Decreto Supremo. N° 49/2011, estipula que para ser considerado sustituto por fallecimiento, la persona tiene que haber sido acreditado por el beneficiario al momento de la postulación.  Esperamos que la información proporcionada sea de utilidad, y le reiteramos nuestra disposición para responder sus consultas. PCP/CPA/VRG/JRE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12:01</t>
  </si>
  <si>
    <t>Descripción: Junto con saludarle cordialmente, damos respuesta a su reclamo, relacionado con la aplicación de su subsidio correspondiente a Banco de Materiales, ya que su tarjeta (gift card) se encontraría bloqueada.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está vigente nuevamente. Adjunto a esta respuesta encontrará el listado de convenios actualizados, a fin que pueda explorar alternativas de compra. Le reiteramos nuestras más sinceras disculpas por las molestias que la demora en el envío de esta respuesta le haya podido causar, y le manifestamos nuestra disposición para responder sus consultas. PCP/PMJ/LPD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11:51</t>
  </si>
  <si>
    <t>Descripción: Junto con saludarle cordialmente, doy respuesta a su reclamo, relacionado con la demora en la entrega de su certificado de subsidio obtenido a través de una Asignación Directa del Programa Fondo Solidario de Elección de Vivienda, regulado por el Decreto Supremo N°49 (V. y U.) de 2011. Al respeto, le informamos que, de acuerdo a lo revisado en nuestros sistemas computacionales, el certificado de subsidio en cuestión fue retirado por usted con fecha 09.03.2022. Se adjunta comprobante de entrega de certificado. Esperamos que la información proporcionada sea de utilidad, y le reiteramos nuestra disposición para responder sus consultas. PCP/PMJ/JRE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13:07</t>
  </si>
  <si>
    <t>Descripción: Junto con saludarle, cordialmente, damos respuesta a su presentación, mediante la cual, en su calidad de dirigente del Sindicato de Trabajadores de la construcción de casas del Proyecto Villa Los Presidentes de Talagante, manifiesta su reclamo por disconformidad acerca de las condiciones laborales que les afectan, indicando se estarían "violando sus derechos" y de "no estar recibiendo sus sueldos". Frente a esta situación, solicita una reunión para abordar estas materias.  En primer lugar, quisiéramos manifestar que lamentamos la situación descrita en su presentación; no obstante, es preciso aclarar que los contratos de los trabajadores no están relacionados directamente con los contratos de construcción de las obras SERVIU, razón por la cual, se les denomina contratos entre particulares. Por lo anterior, al verificarse el incumplimiento de una de las partes, lo que procede es que se realice la denuncia a través del Sistema Judicial, o bien, se informe a la Inspección del Trabajo.  Sin perjuicio de lo antes señalado, y como es de vuestro conocimiento, en marzo del año en curso, la organización que usted representa sostuvo una reunión con don Fernando Bravo Carmona, Subdirector Jurídico de este SERVIU, instancia en la que se abordó la situación planteada y se les orientó al respecto. Esperamos que la información proporcionada sea de utilidad, y le reiteramos nuestra disposición para responder sus consultas. PCP/CPA/XUP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11:00</t>
  </si>
  <si>
    <t>Descripción: Junto con saludarle cordialmente, damos respuesta a su reclamo, donde expresa su opinión por la demora en el proceso de validación de su contrato de arriendo y expone que los teléfonos que le fueron informados para realizar las consultas asociadas a la materia,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Dicho lo anterior, comentarle que según nuestros registros computacionales, su contrato de arriendo fue reparado, dado que el Certificado de Dominio Vigente y el Certificado de Hipotecas y Gravámenes presentan direcciones distintas al de los demás documentos, situación que deberá ser aclarada por usted, enviando la documentación indicada, correspondiente a la dirección Pasaje Arquitecto Hernán Ovalle N° 950, departamento A, de la comuna de Independencia, a la casilla de correo electrónico: validacioncontratoarriendo@minvu.cl Además, señalar que, la información mencionada fue enviada a su correo electrónico, el que lamentablemente rebotó, así como también intentamos comunicarnos telefónicamente con usted, pero no nos fue posible concretar este contacto.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01-04-2022 12:32</t>
  </si>
  <si>
    <t>Descripción: Junto con saludarle cordialmente, damos respuesta a su presentación, donde expresa su reclamo por la demora en el proceso de validación de su contrato de arriendo y expone que los teléfonos que le fueron informados para que realizará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presenta reparos que no permiten su validación, dado que la vivienda cuenta con Prohibición de Gravar o Enajenar ni celebrar actos o contratos a favor de Banco Estado., situación que le fue informada al correo electrónico por Ud. proporcionado el día 15.03.2022. Finalmente reiteramos que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 preciso añadir, que la respectiva jefatura ha tomado conocimiento de lo expuesto y ha implementado las medidas correctivas pertinentes, a objeto de evitar que los hechos descritos vuelvan a ocurrir.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17:41</t>
  </si>
  <si>
    <t>Descripción: Junto con saludarle cordialmente, damos respuesta a su presentación, donde expone su reclamo por la demora en el proceso de validación de su contrato de arriendo e indica que los teléfonos que le fueron informados para que realizará consultas asociadas no contestan. En primer lugar, quisiéramos manifestar que lamentamos la situación descrita en su presentación, especialmente porque nuestro compromiso como SERVIU Metropolitano es ofrecer un servicio con altos estándares de calidad, lamentamos profundamente lo ocurrido y le presentamos nuestras más sinceras disculpas por las molestias que debió enfrentar en el proceso. Al respecto, comentarle que conforme a nuestros registros, su contrato de arriendo presenta reparos que no permiten su validación, debido a que la vivienda cuenta con Prohibición de gravar o enajenar ni celebrar actos o contratos, información que le fue enviada al correo electrónico por Ud. proporcionado, el día 10.03.2022, el que se adjunta a esta respuesta. Cabe señalar, que la respectiva Jefatura del Equipo de Arriendo y Subsidios Transitorios, ha tomado conocimiento de lo expuesto y ha implementado las medidas correctivas pertinentes, a objeto de evitar que los hechos descritos vuelvan a ocurrir. Reciba usted nuestras más sinceras disculpas por las molestias que estas situaciones le hayan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17:43</t>
  </si>
  <si>
    <t>Descripción: Junto con saludarle cordialmente, damos respuesta a su presentación, donde expresa su reclamo por la demora en el proceso de validación de su contrato de arriendo.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autorización, con fecha 22.12.2021, misma fecha en que se le hizo llegar información para subsanar el reparo realizado, mediante correo electrónico que se adjunta. Pese a lo anterior, le indicamos que para validar el contrato de arriendo, deberá completar las declaraciones adjuntas y enviarlas a la funcionaria Elizabeth Tobar al correo electrónico: etobarl@minvu.cl, a objeto podamos continuar con el proceso de validación de contrato. Como SERVIU Metropolitano nos resulta muy importante la calidad de atención que se entrega a nuestros usuarios, así como la información que se brinda en nuestros espacios de atención, por lo que le agradecemos que se haya tomado el tiempo para darnos a conocer su opinión y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10:30</t>
  </si>
  <si>
    <t>Descripción: Junto con saludarle cordialmente, damos respuesta a su presentación, relacionada con reclamo donde expresa su opinión por la demora en el proceso de validación de su contrato de arriendo y por nuestros canales de comunicación que no contestan. En relación a lo expuesto, lamentamos profundamente lo ocurrido y le presentamos nuestras más sinceras disculpas por las molestias que debió enfrentar en el proceso. Asimismo, comentarle que según nuestros registros computacionales, su contrato de arriendo fue validado el 01-03-2022 y en esa misma fecha, se hizo llegar un correo electrónico con las instrucciones para que pudiera concretar su primer copago, el que se adjunta. Como SERVIU Metropolitano, nos resulta importante la calidad de intención que tengan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10:34</t>
  </si>
  <si>
    <t>Descripción: Junto con saludarle cordialmente, damos respuesta a su presentación, donde expone su reclamo relacionado con las dificultades que ha tenido en la emisión de su contrato de arriendo, dado que el anteriormente emitido, figura con deuda pendiente. Al respecto, le informamos que una vez revisados nuestros registros computacionales, fue posible verificar que Ud. adeuda el copago correspondiente al mes de marzo del año 2022, dado que la solicitud de término de contrato fue ingresada en nuestra la Oficina de Informaciones, Reclamos y Sugerencias (OIRS) Santiago, con fecha 03.03.2022. Sobre este punto, es necesario aclarar que la normativa vigente que regula el Programa de Arriendo Decreto Supremo N° 52 de (V. y U.) de 2013, señala en su Artículo 45; del término del contrato de arrendamiento, lo siguiente: "En el caso de término del contrato de arrendamiento por cualquier causa, será responsabilidad del arrendatario dar aviso al SERVIU a fin de que se suspendan los pagos de los subsidios al arrendador. Por consecuencia, este aviso deberá darse, con anterioridad al primer día del mes siguiente al de la fecha de término del contrato, en formulario elaborado por SERVIU con este objeto. Para efectos de continuar en el programa o formalizar la renuncia a éste, se exigirá que no existan copagos de renta pendientes". Dado lo anterior, deberá regularizar el pago de la deuda pendiente, enviando comprobante de pago al correo electrónico: validacioncontratoarriendo@minvu.cl, a fin de ser habilitada para la creación de un nuevo contrato de arriendo.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10:43</t>
  </si>
  <si>
    <t>Descripción: Junto con saludarle cordialmente, damos respuesta a su reclamo, mediante el cual expresa su opinión por la demora en el proceso de validación de su contrato de arriendo y expone que los teléfonos informados a usted para que realizará consultas asociadas,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debió enfrentar. Dicho lo anterior, comentarle que según nuestros registros, su contrato de arriendo fue validado el día 15.03.2022 , misma fecha en que se le hizo llegar un correo electrónico con las instrucciones para que pudiera concretar su primer copago. Igualmente, adjuntamos a esta presentación un instructivo para realizar su copago a la brevedad.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10:46</t>
  </si>
  <si>
    <t>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mencionando que las obras realizadas no fueron satisfactorias en el cambio de techumbre, agrega que, la Entidad Patrocinante no contestaría sus llamadas, ni mensajes.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consultado el Departamento de Obras de Edificación Servicio, puedo indicar que de acuerdo a información entregada por el Prestador de Servicios de Asistencia Técnica (PSAT), luego de contactarla, se coordinó en conjunto con la constructora, las faenas a realizar. Posterior a ello, el día miércoles 30.03.2022, se ejecutaron las observaciones pendientes de la vivienda. Cabe señalar que, será remitido a este SERVIU Metropolitano, para supervisión, material fotográfico de los trabajos realizados, para respaldo interno. Finalmente, puede informarse de sus derechos y deberes como usuario, establecidos en nuestra Carta de Derechos Ciudadanos adjunta y que además se encuentra disponible en el sitio https://www.minvu.gob.cl/wp-content/uploads/2019/01/carta_Derechos-Ciudadanos_-2022.pdf PVL/PCP/PTS/MCV/JLL Fecha de publicación: 28-04-2022 18:54</t>
  </si>
  <si>
    <t>Descripción: Junto con saludarle cordialmente, damos respuesta a su presentación, donde expresa su reclamo relacionado con la demora en el proceso de validación de su contrato de arriendo y expone que los teléfonos informados para que realizará consultas asociadas, no contestan.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aprobación, dado que la vivienda arrendada cuenta con cinco dueños incluida la Sra. Gladys Freixas Manríquez. Por lo anterior, el resto de los herederos deberán completar y firmar declaración adjunta, autorizando el arriendo de la propiedad. Dicha documentación deberá ser enviada a la funcionaria Sra. Julia Santander Rodríguez, al correo electrónico: jsantanderr@minvu.cl Le informamos además, que la respectiva jefatura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12:53</t>
  </si>
  <si>
    <t>Descripción: Junto con saludarle cordialmente, damos respuesta a su reclamo, donde manifiesta su molestia ya que los números de teléfonos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esta situación le haya podido ocasionar. Por su parte, comentar que según nuestros registros, su contrato de arriendo presentó reparos que no permitieron su aprobación, los que fueron informados con fecha 23.02.2022, mismo día en que se le notificó mediante correo electrónico registrado por usted en nuestra plataforma. Dado lo anterior, le solicitamos tomar contacto con la funcionaria del Equipo de Arriendo y Subsidios Transitorios de este Servicio, Srta. Julia Santander Rodriguez, a su correo electrónico: jsantanderr@minvu.cl , quien actualmente se encuentra a cargo de la revisión de su expediente.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12:56</t>
  </si>
  <si>
    <t>Descripción: Junto con saludarle cordialmente, y por especial encargo de la Dirección del SERVIU Metropolitano, doy respuesta a su reclamo,donde expone su reclamo dirigido a la Entidad Patrocinante, debido a que manifiesta haber sido beneficiada con un subsidio correspondiente al Programa de Protección del Patrimonio Familiar (PPPF), regulado por el Decreto Supremo Nº 255 (V. y U.) de 2006, obtenido en el año 2018, mencionando que las obras realizadas no fueron satisfactorias en el cambio de techumbre, motivo por el que no se podría instalar paneles solares, correspondiente a su actual beneficio.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debemos señalar que el Supervisor del Departamento de Obras de Edificación de este Servicio, Sr. Roberto Arancibia Salvo, iniciará investigación acerca del motivo técnico por el cual el Prestador de Servicios de Asistencia Técnica (PSAT) B2, le indica que es inviable hoy la aplicación del subsidio de Instalación de Panel Solar en su vivienda. En este punto señalar que nos encontramos realizando gestiones con el PSAT anterior, que estuvo a cargo de la reparación de su techo, con el objeto de entregarle una pronta solución y respuesta a su situación. Es importante solicitar, que se mantenga atenta a las vías de contacto por Ud. señaladas, dado que será el medio, por el que se le informará acerca de los avances de esta gestión. Como es nuestro interés brindarle el acompañamiento necesario en este proceso y si usted así lo requiere, le invitamos a tomar contacto directamente con el Supervisor del Departamento de Obras de Edificación, Sr. Roberto Arancibia Salvo, al correo electrónico rarancibias@minvu.cl. Esperamos que la información proporcionada sea de utilidad, y le reiteramos nuestra disposición para responder sus consultas. PCP/PTS/MCV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11:10</t>
  </si>
  <si>
    <t>Descripción: Junto con saludarle cordialmente, damos respuesta a su reclamo, donde expone problemas de inundación en su vivienda. Al respecto, y como es de su conocimiento, el problema que presenta su vivienda se produce cuando los pisos superiores utilizan la conexión de la lavadora, provocando que se rebalse el sistema en su departamento. Con fecha 29 de marzo del año en curso, el Departamento de Obras de Edificación de este Servicio realizó una inspección a su vivienda y otras, del conjunto Jardines de Quinta Normal 2 y Jardines de Quinta Normal 1, a fin de revisar y definir el origen del problema que afecta a su propiedad, con el objetivo de orientarla en la mejor solución. Cabe señalar además que cuenta con el respaldo económico de la I. Municipalidad de Quinta Normal, para ser trasladada a otro inmueble (que debe buscar en coordinación con el Municipio), para no verse expuesta, ni usted ni su hija a esta situación, mientras logramos como SERVIU, encontrar una solucióna a través de alguno de los programas que el Ministerio de Vivienda y Urbanismo (MINVU) ofrece. Como es de nuestro interés brindarle el acompañamiento necesario en este proceso, tomaremos contacto con usted, una vez que contemos con el informe técnico de la respectiva visita, que permita abordar la problemática antes señalada. Esperamos que la información proporcionada sea de utilidad, y le reiteramos nuestra disposición para responder sus consultas. PCP/PMJ/VFV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11:55</t>
  </si>
  <si>
    <t>Descripción: Junto con saludarle cordialmente, damos respuesta a su reclamo, mediante el cual solicita el no pago del Subsidio Leasing toda vez que la estaría obligando a firmar documentación que indique que habría recibido propiedad, situación que no se ajustaría a la realidad. Al respecto, le informamos que revisado nuestros registros computacionales, hemos verificado que usted no cuenta con beneficio Leasing asignado, confirmamos también que la Inmobiliaria Hipotecaria La Construcción no ha realizado el ingreso de la operación a este SERVIU. En virtud de lo anterior y con el objetivo de entregarle una respuesta oportuna, desde el Subdepartamento Subsidios de Adquisición de Viviendas de este Servicio, tomaron contacto con la Inmobiliaria para recabar mayores antecedentes, quienes señalaron que efectivamente el cliente (usted) arrendador-promitente comprador, ya no desea adquirir la vivienda en proceso de compra, solicitando la resciliación de la escritura, sin embargo, esto no es posible si ambas partes no están de acuerdo, por lo que la Hipotecaria tomaría contacto con usted y la Sra. Jenny Parra Ponce (vendedora), a fin de esclarecer la situación y conocer en profundidad cuál es el problema, con el propósito de hacerser cargo de esta situación. Teniendo en consideración lo señalado, lamentablemente la materia en consulta no es de competencia de este Servicio, correspondiendo a un problema entre particulares, lo que deberá resolverse de acuerdo a la Ley respectiva. Esperamos que la información proporcionada sea de utilidad, y le reiteramos nuestra disposición para responder sus consultas. PCP/PMJ/CPL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12-04-2022 13:15</t>
  </si>
  <si>
    <t>Descripción: Junto con saludarle cordialmente, y por especial encargo de la Dirección del SERVIU Metropolitano, doy respuesta a su reclamo relacionado con el trato brindado por parte del Sr. Claudio Rojas, Guardia de Seguridad de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fue contactado por SERVIU Metropolitano, recalcando y reforzando las condiciones y actitudes para la atención a público, a objeto de evitar que situaciones como las descritas en su presentación, se repitan en el futuro.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PVL/PCP/PTS/MCG Fecha de publicación: 28-04-2022 17:30</t>
  </si>
  <si>
    <t>Descripción: Junto con saludarle, cordialmente, damos respuesta a su presentación, donde manifiesta su reclamo, debido a que su vivienda adquirida a través del Programa Fondo Solidario de Elección de Vivienda regulado por el Decreto Supremo N°49/2011, a cargo de Constructora Oval, presenta inundación por aguas servidas, indicando que dicha constructora no se hace cargo. Al respecto, y en atención a su presentación, hemos tomado contacto con la Entidad Patrocinante Oval quien nos informa que con fecha 16.03.2022, Ud. ingresa un requerimiento a la plataforma web de post venta de la referida Entidad Patrocinante, al que se le asigna el Folio N° 11.420. En este requerimiento solicita la presencia de área de post venta de OVAL, con el objeto de revisar los daños en su domicilio ocurridos a raíz de la filtración de aguas servidas originada por el mal uso de la red por parte del propietario del piso superior a su inmueble. En visita realizada por equipo de post venta, con fecha 18.03.2022, para constatar los daños en su vivienda, se le indica que la reparación de los daños no pueden ser asumidos por la Empresa Constructora como garantías, según lo establecido en Art.18 de la Ley General de Urbanismo y Construcción, por originarse en el mal uso y cuidado de la red de descarga de alcantarillado, por parte del propietario del piso superior, depto. 1424, situación que está explícitamente señalada en las exclusiones de las garantías de post venta. Pese a que el caso antes descrito está fuera de garantía por tratarse de un mal uso y cuidado de los artefactos y red sanitaria, y no de una falla o defecto de la construcción como lo establece la Ley General de Urbanismo y Construcción (LGUC), además de falta de mantención, el día martes 22.03.2022, acudió el Encargado del área de post venta de OVAL con un equipo de gasfíter para dar solución a la obstrucción de la descarga de alcantarillado, constatando la presencia de un gasfíter contratado por Ud, quien se encontraba realizando labores para dar solución al problema. De acuerdo a lo indicado por la Entidad Patrocinante OVAL, esta intervención no se ajusta a normativa, por cuanto se intervino la tubería vertical del proyecto, instalándo una tubería nueva a la vista por fuera del departamento, a lo que se suma la instalación de un codo 110 x 45° con una materialidad inadecuada para el correcto funcionamiento de la descarga de alcantarillado, lo que podría tener efectos negativos posteriormente. Estos trabajos realizados en forma particular alteraron la red de alcantarillado de los baños de los departamentos de los 5 pisos, ya que se generó una descarga paralela, interviniendo además el muro del departamento del piso 1. En este sentido, debemos señalar que cualquier desperfecto, que genere problemas en cualquiera de estos inmuebles, será de responsabilidad de quienes originaron las respectivas intervenciones. Esperamos que la información proporcionada sea de utilidad, y le reiteramos nuestra disposición para responder sus consultas. PCP/CPA/VFV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17:35</t>
  </si>
  <si>
    <t>Descripción: Junto con saludarle cordialmente, y por especial encargo de la Dirección del SERVIU Metropolitano, doy respuesta a su reclamo, donde solicita la fiscalización por parte de este Servicio, al uso irregular que se estaría dando a una vivienda aledaña a la suya. Al respecto, le informo que lamentablemente no es posible darle curso a su solicitud, por cuanto su denuncia resulta extemporánea respecto de la no ocupación. Lo anterior debido a que el plazo de fiscalización ha caducado, ya que el SERVIU puede fiscalizar e interponer sanciones, si el beneficiario (a) de un programa que permita la construcción o adquisición de una vivienda sin deuda incurriera en la siguiente situación:no habitarla personalmente él o uno cualquiera de los miembros de su grupo familiar declarado al momento de la postulación al respectivo subsidio habitacional por al menos cinco años, contados desde su tradición o entrega material, si ésta última fuese anterior,o no darle un uso principalmente habitacional. Asimismo, respecto de las construcciones irregulares, sugiero pueda acercarse nuevamente a la I. Municipalidad de Talagante, a objeto que se arbitren las medidas pertinentes. Finalmente, puede informarse de sus derechos y deberes como usuario, establecidos en nuestra Carta de Derechos Ciudadanos adjunta y que además se encuentra disponible en el sitio https://www.minvu.gob.cl/wp-content/uploads/2019/01/carta_Derechos-Ciudadanos_-2022.pdf PVL/PCP/PMJ/PLV Fecha de publicación: 14-04-2022 17:38</t>
  </si>
  <si>
    <t>Descripción: Junto con saludarle cordialmente, damos respuesta a su presentación, donde en su calidad de beneficiaria del Programa de Mejoramiento para la Vivienda, expone su reclamo relacionado con daños colaterales en el techo de su casa, por ejecución de obras en su propiedad realizadas por la Inmobiliaria y Consultora Social Desarrolladora Futuro SPA. Al respecto, en atención a su presentación y comprendiendo su preocupación, es posible indicar que la Supervisora del Departamento de Obras de Edificación de este Servicio, Srta. Lissette Cortés Muñoz, gestionó su caso con el Prestador de Asistencia Técnica Desarrolla Futuro SPA, quien informó lo siguiente, según visita realizada por la Entidad a su vivienda: 1- Expone problemas con el timbre: requiriendo el mismo tipo de timbre que tenía instalado, (no inalámbrico), lo cual en el mercado no existe debido a su antigüedad. Se adjunta fotografías del registro del estado del timbre. 2- Problemas con las cerámicos del baño: se identificó que faltan 4 palmetas que se cayeron debido a los años de instalación; (hace más de 30 años) según informó en la visita, señalar que fue posible verificar que el muro se encuentra totalmente soplado, situación que originaría que prontamente ceda el resto de las cerámicas. 3- Problemas en techumbre: usted posee ampliación trasera en la vivienda, donde une el techo de la ampliación hacia el frontón de la casa original, no se identifica si la estructura de la techumbre de la ampliación (cerchas y costaneras), se encuentren en las condiciones adecuadas, problema externo a la intervención de la casa original. 4- Usted señala que tiene problemas en un enchufe de la vivienda, situación que no fue indicada en su formulario de reclamo, al revisar lo planteado se logra apreciar que dicho enchufe no tiene uso ni instalación hace mucho tiempo. 5- Indica que tiene problema en un conector de un farol exterior que no prende, y se aprecia que no tiene uso ni instalación hace mucho tiempo, lo tiene tapado con una bolsa de basura (no se encuentra establecido en el reclamo). Finalmente, es importante aclarar, que daños informados, no tienen relación alguna con la zona ( techumbre vivienda original) donde las obras de mejoramiento fueron realizadas. En virtud de lo antes expuesto, en caso que usted así lo requiera, le invitamos a ponerse en contacto directamente la supervisora Lissette Cortes Muñoz, al correo electrónico: lcortesm@minvu.cl Esperamos que la información proporcionada sea de utilidad, y le reiteramos nuestra disposición para responder sus consultas. PCP/CPA/MCV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15:36</t>
  </si>
  <si>
    <t>Descripción: Junto con saludarle cordialmente, damos respuesta a su presentación, donde expone su reclamo por la demora en el proceso de validación de su contrato de arriendo e indica que los teléfonos informados a usted, para realizar consultas asociadas, no contestan. En relación a los inconvenientes que han presentado las plataformas digitales y la vía telefónica, debemos indicar que, lamentamos la experiencia con nuestras plataformas, especialmente porque para nosotros como SERVIU es de suma importancia que los canales digitales y la atención telefónica faciliten las gestiones para nuestros usuarios. En este sentido, le informamos que conforme a nuestros registros computacionales, su contrato de arriendo fue evaluado presentando observaciones que no permitieron su aprobación, situación que le fue informada mediante correo electrónico de fecha 24.02.2022, por lo que le solicitamos enviar los antecedentes indicados a la analista a cargo de la revisión de su expediente, a la casilla etobarl@minvu.cl Le comunicamos además, que la respectiva jefatura ha tomado conocimiento de lo expuesto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10:44</t>
  </si>
  <si>
    <t>Descripción: Junto con saludarle cordialmente, damos respuesta a su reclamo, mediante el cual solicita le sea entregado el certificado de subsidio correspondiente al Segundo Llamado Nacional correspondiente al programa Sistema Integrado de Subsidio Habitacional, regulado por el Decreto Supremo N° 01 (V. y U.) de 2011, realizado en el año 2021, puesto que usted finalmente no formalizó su renuncia a dicho proceso de postulación al subsidio. Al respecto, señalamos que se realizaron las gestiones pertinentes para emitir el certificado de subsidio, dado el error detectado, de esta forma y como es de su conocimiento, le fue informado por correo electrónico la disponibilidad de éste, concurriendo usted con fecha 07.04.2022 a nuestra Oficina de Informaciones, Reclamos y Sugerencias (OIRS) Santiago a retirar su certificado de subsidio habitacional, el cual le fue entregado.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12:15</t>
  </si>
  <si>
    <t>Descripción: Junto con saludarle cordialmente, damos respuesta a su reclamo, donde manifiesta ser beneficiaria de un subsidio correspondiente al programa Sistema Integrado de Subsidio Habitacional, regulado por el Decreto Supremo N°1 (V. y U.) de 2011, y expone que ha intentado, sin éxito, encontrar un cupo en algún proyecto del Programa de Integración Social y Territorial, regulado por el Decreto Supremo N°19, (V. y U.), 2016, por lo que solicita un listado actualizado de aquellos proyectos que se enmarcan en dicho Programa. En primer lugar, quisiéramos manifestar nuestra comprensión respecto de su necesidad de contar con una vivienda. Entendemos, además, que la vivienda es una prioridad para muchas familias en nuestro país y como Ministerio y SERVIU Metropolitano trabajamos día a día intensamente para apoyarlas en el logro de este objetivo. Al respecto, le informamos que actualmente se dispone únicamente de la nómina de selección correspondiente al año 2021, la que se adjunta a esta respuesta, dado que, para el presente año, aún no existe una selección de estos proyectos. Sobre la nómina adjunta, es importante indicar que los proyectos no han iniciado obra, razón por la cual, no es posible proporcionar datos sobre la ubicación de las salas de venta. Resulta importante señalar, que esta nómina podría variar, por lo que le sugerimos consulte nuevamente a fines del mes de abril por su actualización, para ello puede tomar contacto con la Srta. Lucía Jaña Muñoz, al correo electrónico: ljana@minvu.cl, funcionaria del Subdepartamento de Subsidios para Proyectos de Construcción de este Servicio. Es importante señalar que, la vinculación a dichos proyectos, la efectúa directamente la Inmobiliaria y/o Constructora responsable de ellos, de esta forma y a fin de verificar la existencia de cupos disponibles, sugerimos tomar contacto directo con estas Entidades. Asimismo, le sugerimos ampliar su rango de búsqueda, a objeto de analizar la oferta inmobiliaria de otras comunas, con el propósito de seleccionar una vivienda que se acomode de mejor forma a su realidad socio-habitacional. Si lo estima, puede visitar el Portal Web: https://www.minvu.cl/beneficio/vivienda/portales-de-proyectos/ , donde podrá revisar los diferentes proyectos de vivienda y su disponibilidad.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11:41</t>
  </si>
  <si>
    <t>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16:36</t>
  </si>
  <si>
    <t>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se encuentra vigente en la actualidad. Adjunto a esta respuesta encontrará el listado de convenios actualizados, a fin de que pueda explorar alternativas de compra.  Le reiteramos nuestras más sinceras disculpas por las molestias que la demora en el envío de esta respuesta le haya podido causar,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16:14</t>
  </si>
  <si>
    <t>Descripción: Junto con saludarle cordialmente, damos respuesta a su presentación, mediante la cual reclama por la demora en el proceso de validación de su contrato de arriendo, en el marco del Subsidio de Arriendo de Vivienda, exponiendo además que no ha recibido respuesta a sus correos electrónicos. Al respecto, le informamos que, revisado nuestros registros computacionales, hemos confirmado que su contrato de arriendo fue validado con fecha 23 de marzo de 2022, lo que le fue informado mediante correos electrónicos adjuntos, en respuesta a su consulta relacionada con el estado de revisión de los antecedentes enviados.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11:58</t>
  </si>
  <si>
    <t>usuaria solicita dejar reclamo dirigido a funcionario Miguel Gonzalez por trato de funcionario.</t>
  </si>
  <si>
    <t>Descripción: Junto con saludarle cordialmente, y por especial encargo de la Dirección del SERVIU Metropolitano, doy respuesta a su reclamo relacionado con la atención brindada por el funcionario Sr. Miguel González Vásquez, quien se desempeña en la Oficina de Informaciones, Reclamos y Sugerencias (OIRS Santiago)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mantuvo una reunión con el referido funcionario para abordar lo sucedido, con el fin de reforzar los protocolos de atención ciudadana y evitar que situaciones de este tipo se repitan.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PVL/PCP/PTS/OHM/JFC Fecha de publicación: 21-04-2022 16:02</t>
  </si>
  <si>
    <t>Descripción: Junto con saludarle cordialmente, damos respuesta a su presentación, donde expone su reclamo dirigido a Agencia Habitacional Leasing, debido a que solicita que se ponga término a contrato de arrendamiento con compromiso de compraventa y le devuelvan su dinero. Al respecto, podemos informar que su operación Leasing aún no ha sido ingresada por parte de la Inmobiliaria a este SERVIU. En virtud de lo anterior, usted no cuenta con beneficio asociado a este Programa, siendo en esta etapa, un asunto entre particulares y en ese sentido, debe resolverse a través de todas aquellas instancias que la ley y el contrato suscrito le otorgue a ambas partes.  Esperando pueda resolver de la mejor manera su problema, le sugerimos escribir o llamar directamente a su ejecutiva de atención de la empresa con la cual firmó el contrato. Esperamos que la información proporcionada sea de utilidad, y le reiteramos nuestra disposición para responder sus consultas. PCP/PTS/KJN/CPL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12:00</t>
  </si>
  <si>
    <t>Descripción: Junto con saludarle cordialmente, damos respuesta a su presentación, donde expone su reclamo relacionado a su situación en el Comité “Desafío Camiroaga Cubillos” mencionando que habría sido desvinculada. Al respecto, le informamos que, al revisar nuestros registros, hemos verificado que usted se encuentra asociada al Comité "Desafío Camiroaga Cubillos", de la comuna de Cerro Navia, y además es beneficiada de un subsidio habitacional asociado al proyecto "Condominio Parque Las Violetas", de la misma comuna. Consultando por su situación a la presidenta del comite, Sra. María Osorio, nos indica que usted presentaría inasistencias a las reuniones, por tanto, señalan que han revisado los estatutos de la organización, los cuales indican que “la falta a una de las reuniones es motivo de exclusión”, no obstante podemos indicar que este proceso de exclusión a la fecha no ha sido informado a SERVIU. Por otra parte, le informamos que la Entidad Patrocinante OVAL, está a cargo del trabajo con las familias del proyecto al que usted pertenece, razón por la cual le sugerimos tomar contacto con la profesional Srta. Maribel Silva, su correo electrónico msilva@constructoraoval.cl o a su teléfono de contacto +56 9 9827 1030 para recibir mayor información. Además, si usted lo requiere, puede contactarse con la Ejecutiva de Proyectos de SERVIU Metropolitano, Srta. María Luisa Appelgren Ramírez, escribiéndole a su dirección correo mappelgren@minvu.cl; a los teléfonos +569 7559 7625 - 229013424. Esperamos que la información proporcionada sea de utilidad, y le reiteramos nuestra disposición para responder sus consultas. PCP/PTS/VVT/MAR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12:36</t>
  </si>
  <si>
    <t>Descripción: Junto con saludarle cordialmente, damos respuesta a su reclamo, relacionado al puntaje obtenido en su su postulación al Subsidio Banco de Materiales. Al respecto, y tal como le informáramos en su anterior presentación singularizada con el número CAS-6775826-T4J3F8, señalamos que revisada la información disponible en nuestro sistema computacional, hemos verificado que usted fue postulada al cuarto proceso del Programa de Protección del Patrimonio Familiar, regulado por el Decreto Supremo N° 255 (V. y U.) de 2006, con el patrocinio del Prestador de Servicios de Asistencia Técnica (PSAT) CONSULTORA Y GESTION INMOBILIARIA ALIWEN SPA. Dicho lo anterior, y de acuerdo a lo estipulado en la Resolución del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por lo deberá postular nuevamente este año 2022, una vez que el Ministerio de Vivienda y Urbanismo, haya tramitado la Resolución del Llamado para este año. Por lo antes expuesto, le invitamos a estar consultando permanentemente nuestra página web: www.minvu.cl, para confirmar la fecha de una nueva postulación a este subsidio.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25-04-2022 16:50</t>
  </si>
  <si>
    <t>Descripción: Junto con saludarle cordialmente, y por especial encargo de la Dirección del SERVIU Metropolitano, doy respuesta a su reclamo relacionado a su situación que le afecta por el Comité “Desafío Camiroaga Cubillos”. Al respecto, le informamos que, al revisar nuestros registros, se verifica que usted se encuentra en el Comité "Desafío Camiroaga Cubillos", de la comuna de Cerro Navia, además figura beneficiada de un subsidio habitacional asociado al proyecto "Condominio Parque Las Violetas", de la misma comuna. En este sentido y consultando por su situación a la presidenta del comité, Sra. María Osorio, nos indica que Usted presentaría inasistencias a las reuniones, por tanto, señalan que han revisado los estatutos de la organización, los cuales indican que “la falta a una de las reuniones es motivo de exclusión”, no obstante, lo anterior, señalar que, este proceso de exclusión a la fecha no ha sido informado a Serviu Metropolitano. Por otra parte, le informamos que la Entidad Patrocinante OVAL, se encuentra a cargo del trabajo con las familias del proyecto al que usted pertenece, razón por la cual, le sugerimos pueda contactar a la profesional Sra. Maribel Silva, a su correo electrónico; msilva@constructoraoval.cl, o a su teléfono de contacto +56 9 9827 1030, para recibir mayor información. Finalmente, si usted lo requiere, puede contactarse con la Ejecutiva de Proyectos de Serviu Metropolitano, Srta. María Luisa Appelgren Ramírez, escribiendo al correo electrónico; mappelgren@minvu.cl;, o contactando a los teléfonos +569 7559 7625 - +56229013424. Esperamos que la información proporcionada sea de utilidad, y le reiteramos nuestra disposición para responder sus consultas. PCP/JML/VVT/MAR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16:41</t>
  </si>
  <si>
    <t>Descripción: Junto con saludarle cordialmente, damos respuesta a su presentación, donde expone su reclamo por el error que presentaba su certificado de subsidio, obtenido a través del programa Fondo Solidario de Elección de Vivienda, regulado por el Decreto Supremo N°49, Llamado 2020, relacionado a sus apellidos, los que no figurarían en el documento físico. Al respecto, quisiéramos señalar que lamentamos los inconvenientes que esta situación le haya podido ocasionar, en ese sentido podemos señalar que de acuerdo a lo revisado y tras constatar que efectivamente hubo un error en la impresión del certificado de subsidio, se procedió a solicitar a la SEREMI de Vivienda y Urbanismo, su corrección y posterior impresión. Dado lo anterior, una vez emitido el nuevo certificado con las correcciones realizadas, le será informado a través de sus datos de contacto para su retiro. Reciba usted nuestras más sinceras disculpas por las molestias que esta situación le haya podido causar y le invitamos a seguir entregándonos su opinión, la cual nos permite avanzar, corregir errores y mejorar. PCP/PTS/KJN/JRE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17:43</t>
  </si>
  <si>
    <t>Descripción: Junto con saludarle cordialmente, damos respuesta a su reclamo, relacionado con la atención recibida por parte de la funcionario Srta. Ana Maria Coñoepan Carrero, quien se desempeña en la Oficina de Informaciones, Reclamos y Sugerencias (OIRS) Santiago del SERVIU Metropolitano. En primer lugar, quisiéramos señalar que lamentamos la situación descrita por usted, para nosotros como SERVIU Metropolitano es de suma importancia la calidad de atención e información a nuestros usuarios.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En virtud de lo señalado,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17:16</t>
  </si>
  <si>
    <t>Arce Rivas, Roberto</t>
  </si>
  <si>
    <t>Gallegos, Gabriela</t>
  </si>
  <si>
    <t>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Supervisor(a) del Departamento de Obras de Edificación del Serviu Metropolitano, Sr. Felipe Silva Silva, se puso en contacto con el Prestador de Asistencia Técnica (PSAT), Converge, en relación al Proyecto al cual corresponden las obras que se realizarán en su vivienda. En este sentido, el PSAT, se pondrá en contacto con usted a la brevedad en un plazo no superior a 3 días para reprogramar las obras y poder dar una pronta solución en conjunto con el PSAT a su situación. Por lo tanto, en caso de que usted, así lo requiere puede ponerse en contacto directamente con nuestro supervisor de obras Sra. Felipe Silva Silva,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17:16</t>
  </si>
  <si>
    <t>Descripción: Junto con saludarle cordialmente, damos respuesta a reclamo, mediante el cual expone su disconformidad con el servicio prestado por la Asesoría Técnico Legal (ATL) Nueva Vivienda. En primer lugar, quisiéramos expresar que lamentamos la situación descrita por usted. Dicho esto, le informamos que el SERVIU Metropolitano, para la prestación del servicio de asesoría técnico legal, en operaciones de compra de vivienda usada a través del programa Fondo Solidario de Elección de Vivienda, regulado por el Decreto Supremo N° 49 (V. y U.) de 2011, contrata empresas externas, Asesoría Técnico Legal (ATL), que asesoran a los beneficiarios/as del subsidio en sus trámites de compra. Dichas empresas son permanentemente evaluadas, por lo que su reclamo resulta relevante para la supervisión que el SERVIU realiza del servicio contratado, arriesgándose a recibir sanciones en caso que se determinen serios o reiterados incumplimientos en la prestación del servicio. Por otra parte, es importante señalar que el día viernes 22 de abril, desde la Sección Asistencia Técnica de este Servicio, tomaron contacto con usted, recogiendo su reclamo y brindando orientación en la aplicación de su beneficio correspondiente al programa Fondo Solidario de Elección de Vivienda, regulado por el Decreto Supremo N° 49 (V. y U.) de 2011. Esperamos que la información proporcionada sea de utilidad, y le reiteramos nuestra disposición para responder sus consultas. PCP/PMJ/GGQ/DRZ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17:17</t>
  </si>
  <si>
    <t>Descripción: Junto con saludarle cordialmente, damos respuesta a su reclamo, relacionado a la demora en el inicio de obras que se realizarán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en atención a su presentación y comprendiendo su preocupación, es posible indicar que el Supervisor del Departamento de Obras de Edificación de este Servicio, Sr. Francisco Wragg Fontova, tomó contacto con el Prestador de Servicios de Asistencia Técnica Asistec Nova, y en relación al Proyecto al cual corresponden las obras que se realizarán en su vivienda, podemos informar que efectivamente el proyecto no ha iniciado debido a que se está a la espera de la aprobación por parte de la Secretaría Regional Ministerial (SEREMI) de Salud Región Metropolitana, para la remoción de material con asbesto que tienen las cubiertas, sin embargo, la Entidad Patrocinante está realizando todas las gestiones necesarias para agilizar este trámite, una vez que se cuente con esta exigencia se le informará directamente. Junto a esto y en caso de que usted así lo requiera, le invitamos a tomar contacto con el Supervisor SERVIU, antes individualizado, a su correo electrónico: fwragg@minvu.cl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17:17</t>
  </si>
  <si>
    <t>JARA MARTINEZ, ANDREA ELIZABETH</t>
  </si>
  <si>
    <t>Descripción: Junto con saludarle cordialmente, damos respuesta a su presentación, donde manifiesta su reclamo como beneficiaria del Programa de Protección del Patrimonio Familiar regulado por el Decreto Supremo Nº 255 (V. y U.) de 2006, relacionado con la tardanza de inicio de obras por falta de permisos. En primer lugar, quisiéramos manifestar nuestras más sinceras disculpas por las molestias que esta situación le haya podido ocasionar,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Francisco Wragg Fontova, se puso en contacto con el Prestador de Asistencia Técnica Asistec Nova, informando que el proyecto al cual corresponden las obras que se realizarán en su vivienda, efectivamente no ha iniciado dichas obras, debido a que no cuenta con la aprobación de la SEREMI de Salud RM para la remoción de asbesto que contienen las cubiertas, sin embargo, la Entidad Patrocinante está haciendo todas las gestiones necesarias para agilizar este trámite. En virtud de lo anterior, en caso que usted así lo requiera y como es de nuestro interés acompañarla en este proceso, puede ponerse en contacto directamente con el Supervisor Francisco Wragg Fontova, al correo electrónico fwragg@minvu.cl. Esperamos que la información proporcionada sea de utilidad, y le reiteramos nuestra disposición para responder sus consultas. PCP/CPA/MCV/FWF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17:02</t>
  </si>
  <si>
    <t>CAS-6783406-G3P5J3</t>
  </si>
  <si>
    <t>usuaria solicita dejar reclamo dirigido a funcionaria Elizabeth Tobar por documentación para validación de contrato de arriendo</t>
  </si>
  <si>
    <t>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Metropolitano es de suma importancia que el proceso de aplicación del subsidio obtenido, se realice sin mayores inconvenientes para nuestros usuarios. Dicho lo anterior, le informamos que su contrato de arriendo, fue validado y activado por usted con fecha 01.04.2022, en nuestras plataformas de arriendo. Señalar, además, que la respectiva jefatura ha tomado conocimiento de lo expuesto y ha implementado las medidas correctivas pertinentes, a objeto de evitar que los hechos descritos vuelvan a ocurrir, toda vez que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17:54</t>
  </si>
  <si>
    <t>7981145</t>
  </si>
  <si>
    <t>URIBE RODRIGUEZ, ORIANA VICTORIA</t>
  </si>
  <si>
    <t>CAS-6788442-D5L6D9</t>
  </si>
  <si>
    <t>Reclamo del Sr. Carlos Alberto Retamal Gutiérrez rut: 9934646-9, quien es beneficiado del DS01 1/2021, modalidad Densificación Predial, quien indica que a la fecha no hay resolución alguna para quieres calificaron como beneficiados para la construcción, para poder aplicar su subsidio. Indica que a la espera de su respuesta, le han pedido la vivienda y se encuentra actualmente viviendo en un contenedor. Además indica que este nuevo cambio de procedimiento al respecto de que será a tarves de una entidad patrocinante no les fue informado a ninguno de los beneficiarios al momento de recibir su subsidio.</t>
  </si>
  <si>
    <t>9934646</t>
  </si>
  <si>
    <t>RETAMAL GUTIERREZ, CARLOS ALBERTO</t>
  </si>
  <si>
    <t>56</t>
  </si>
  <si>
    <t>Santana Muñoz, Mauricio</t>
  </si>
  <si>
    <t>CAS-6790152-Q7Q9G2</t>
  </si>
  <si>
    <t>usuaria solicita dejar reclamo dirigido a depto. de arriendo ya que no entregan informacion que no corresponde y no todos manejan la misma informacion</t>
  </si>
  <si>
    <t>16594003</t>
  </si>
  <si>
    <t>RODRIGUEZ TORRES, NATHALI MASSIEL</t>
  </si>
  <si>
    <t>34</t>
  </si>
  <si>
    <t>CAS-6793380-N3Z4K7</t>
  </si>
  <si>
    <t>usuaria solicita dejar reclamo debido a que según indica beneficio que figura en sistema rukan: MEJOR. VIVIENDA TÍTULO II Llamado Asignación Directa Sismo 2012 Numero Certificado MM2 AD-2012-3354537 es falso y ahora necesita el desbloqueo de su cuenta ya que ya no quiere utilizar su beneficio de banco de materiales.</t>
  </si>
  <si>
    <t>5128942</t>
  </si>
  <si>
    <t>HERRERA PEREZ, MARIA EUGENIA</t>
  </si>
  <si>
    <t>CAS-6793467-P1F4Y4</t>
  </si>
  <si>
    <t>usuaria solicita dejar reclamo dirigido a funcionario Julio Flores, debido a que le han rechazado un documento dos veces y ahora le indican que debe ingresar la documentación a traves de correo electrónico</t>
  </si>
  <si>
    <t>15392450</t>
  </si>
  <si>
    <t>BARRA RUBILAR, ERIKA RAQUEL</t>
  </si>
  <si>
    <t>40</t>
  </si>
  <si>
    <t>CAS-6796695-S1Y6W7</t>
  </si>
  <si>
    <t>usuaria solicita dejar reclamo debido a que su subsidio DS1 2-2015 está vencido y ya no lo puede aplicar</t>
  </si>
  <si>
    <t>6156937</t>
  </si>
  <si>
    <t>MUÑOZ URBINA, JUANA SONIA</t>
  </si>
  <si>
    <t>CAS-6803795-Z9F8K6</t>
  </si>
  <si>
    <t>usuaria solicita dejar reclamo dirigido a funcionaria Carmina Cortes por que la atendió demasiado estresada.</t>
  </si>
  <si>
    <t>11732839</t>
  </si>
  <si>
    <t>BAEZA ARACENA, MARIELA DE LAS MERCEDES</t>
  </si>
  <si>
    <t>CAS-6806906-P6D3J5</t>
  </si>
  <si>
    <t>usuaria solicita dejar reclamo debido a que en su condominio social le estan quitando el estacionamiento</t>
  </si>
  <si>
    <t>22153102</t>
  </si>
  <si>
    <t>TUPAC CARHUALLANQUI, ROCIO DEL PILAR</t>
  </si>
  <si>
    <t>Molina, Natalia</t>
  </si>
  <si>
    <t>CAS-6811163-W3N8Q1</t>
  </si>
  <si>
    <t>usuaria nuevamente solicita dejar reclamo ya que puso uno con fecha 28/01/2022 debido a obras d emejoramiento mal realizadas y aún no ha obtenido respuesta. Indica que su vivienda se esta lloviendo y necesita una respuesta de forma urgente.</t>
  </si>
  <si>
    <t>9123010</t>
  </si>
  <si>
    <t>OSES RAMOS, XIMENA DEL PILAR</t>
  </si>
  <si>
    <t>Valverde, Carmen</t>
  </si>
  <si>
    <t>CAS-6811171-N0H5D9</t>
  </si>
  <si>
    <t>usuarioo solicita dejar reclamo dirigido a guardia de seguridad de OIRS Santiago (Cristian) ya que según indica se puso en duda su condición de discapacidad.</t>
  </si>
  <si>
    <t>14138428</t>
  </si>
  <si>
    <t>MAZZAQUIOD GUTIERREZ, JUAN CARLOS</t>
  </si>
  <si>
    <t>5.1.3.3. Trato discriminatorio (Atención Presencial)</t>
  </si>
  <si>
    <t>CAS-6811178-L9P4L0</t>
  </si>
  <si>
    <t>usuaria deja reclamo para solicitar fiscalizador serviu a EGIS PSAT RUNTIME LIMITADA por proyecto de mejoramiento de condominios sociales en villa Jaime Eyzaguirre Macul.</t>
  </si>
  <si>
    <t>12885773</t>
  </si>
  <si>
    <t>URIBE RUBILAR, CAROLINA ESTER</t>
  </si>
  <si>
    <t>Providencia</t>
  </si>
  <si>
    <t>CAS-6813036-L7K9B5</t>
  </si>
  <si>
    <t>usuaria solicita dejar reclamo debido a que fue a Sodimac a utilizar su gift card del programa Banco de materiales y le dijeron que no podía comprar ahí ya que SERVIU tiene una deuda por lo cual no se pueden realizar compras hasta nuevo aviso por tanto no ha podido terminar los trabajos en su vivienda.</t>
  </si>
  <si>
    <t>14434067</t>
  </si>
  <si>
    <t>CASTRO DIAZ, PAOLA ANDREA</t>
  </si>
  <si>
    <t>CAS-6814786-T3V7N7</t>
  </si>
  <si>
    <t>Usuaria solicita dejar un reclamo debido a la tardanza a la respuesta por validación de contrato de arriendo</t>
  </si>
  <si>
    <t>20596683</t>
  </si>
  <si>
    <t>ROMERO PINTO, JAVIERA CATALINA</t>
  </si>
  <si>
    <t>21</t>
  </si>
  <si>
    <t>CAS-6816434-K7L2Q8</t>
  </si>
  <si>
    <t>Se refiere a su situación habitacional, señalado que sería beneficiaria de un subsidio de mejoramiento. En ese sentido, expresa su disconformidad con la ejecución de las obras por parte de la entidad respectiva. En virtud de ello, solicita la revisión de su caso, con la finalidad de efectuar la fiscalización correspondiente.</t>
  </si>
  <si>
    <t>10047205</t>
  </si>
  <si>
    <t>ARANCIBIA QUIROZ, MARTA GLORIA</t>
  </si>
  <si>
    <t>CAS-6787070-M9P8X0</t>
  </si>
  <si>
    <t>17257608</t>
  </si>
  <si>
    <t>BARROS FERRADA, TAMARA ANDREA</t>
  </si>
  <si>
    <t>Corresponde a atención presencial que tuvo como resultado el ingreso de reclamo número 6814786</t>
  </si>
  <si>
    <t>CAS-6813635-C9J0R6</t>
  </si>
  <si>
    <t xml:space="preserve">Corresponde a una solicitud de borrado de marca </t>
  </si>
  <si>
    <t>Corresponde a atención presencial que tuvo como resultado el ingreso de reclamo número 6752959</t>
  </si>
  <si>
    <t>cambio a consulta</t>
  </si>
  <si>
    <t>caso devuelto a unidad propietaria  siac minvu</t>
  </si>
  <si>
    <t>Pormenores y cambios en reclamos</t>
  </si>
  <si>
    <t>Descripción: Junto con saludarle cordialmente, y por especial encargo de la Dirección del SERVIU Metropolitano, doy respuesta a su reclamo relacionado con el ahorro acreditado por su Conjunto Habitacional, para postulación a mejoramiento de la copropiedad. En primer lugar, quisiéramos manifestar, que lamentamos muy sinceramente el tiempo transcurrido en la entrega del documento bancario; no obstante, lo anterior, se debieron realizar gestiones internas pertinentes para el desarchivo y endoso de este tipo de documentos, que implica mayores tiempos de lo esperado. Dicho lo anterior le informamos que, de acuerdo a lo informado por Tesorería de este servicio, el lunes 25.04.2022, le fue entregado el Depósito a plazo que se encontraba en custodia de Serviu Metropolitano. Le reiteramos nuestras más sinceras disculpas por las molestias que la demora de la entrega del depósito a plazo le haya podido causar, y le manifestamos nuestra disposición para responder sus consultas. PCP/JML/MBL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16:43</t>
  </si>
  <si>
    <t>CAS-6791363-Z0Q2W7</t>
  </si>
  <si>
    <t>Quiero ingresar un reclamo a nombre de la Junta de Vecinos plaza galilea que genero la postulación a la tarjeta banco de materiales con la Entidad Patrocinante 360, en total resultaron beneficiadas 24 familias de nuestro grupo Todos los beneficiarios de la banca de materiales se han encontrado con diferentes problemas en los establecimientos que tienen convenio con la tarjeta banco de materiales, por ejemplo, easy se niega a vender ningún material que no sea techumbre y tornillos, aunque tengan stock de todos los materiales otorgados en la lista por SERVI. En el caso de homecenter, indicaron que la tarjeta está bloqueada en toda la región en lo referente a su institución Queremos que SERVIU nos de algún tipo de respuesta o solución, para que podamos comprar y ocupar la tarjeta banco de materiales Sino obtenemos una respuesta iremos a la televisión y SERNAC para ver que solución nos dan</t>
  </si>
  <si>
    <t>Descripción: Junto con saludarle cordialmente, damos respuesta a su correo electrónico, donde manifiesta su reclamo por las dificultades que han enfrentado sus vecinos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Dicho lo anterior, le informamos que el convenio vigente con la tienda Easy, sólo permite la compra de materiales para el arreglo de techos. En relación a las tiendas Homecenter-Sodimac, el convenio ya se encuentra vigente, no obstante adjunto a esta respuesta encontrará un listado del total de convenios actualizados, a fin que pueda explorar alternativas de compra, de acuerdo a lo ya indicado, así como también el listado de materiales, diferenciando los correspondientes a arreglos de techo y mantención de la vivienda. Le reiteramos nuestras más sinceras disculpas por las molestias que esta situación le haya podido causar a usted y sus vecinos,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16:46</t>
  </si>
  <si>
    <t>12200847</t>
  </si>
  <si>
    <t>BERROCAL HIDALGO, SYLVIA MARIBEL</t>
  </si>
  <si>
    <t>Rancagua</t>
  </si>
  <si>
    <t>Descripción: Junto con saludarle cordialmente, damos respuesta a su presentación, donde expone su reclamo relacionado con la validación de su contrario de arriendo y las gestiones que ha tenido que realizar tanto presencial como virtual, sin tener respuesta al momento de ingresar este caso, por otro lado, señala que la plataforma virtual, no le parece amigable para realizar la operación; a su vez, sugiere mejorar la información otorgada por la atención telefónica, ya que tuvo que venir de manera presencial, habiendo existido una casilla electrónica para validar el contrato. En primer lugar, quisiéramos expresar nuestras más sinceras disculpas por las molestias que esta situación le haya podido causar, especialmente porque nuestro compromiso como SERVIU Metropolitano, es ofrecer un servicio con altos estándares de calidad, entregándoles a nuestros usuarios una información certera y oportuna. Dicho lo anterior y respecto de su requerimiento le informamos que, su contrato de arriendo fue validado en sistema, habilitándola para realizar sus copagos. Dicha información, le fue enviada al correo electrónico por Ud. proporcionado, información que se adjunta a esta respuesta como respaldo para su revisión y fines pertinentes.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17-05-2022 18:55</t>
  </si>
  <si>
    <t>Descripción: Junto con saludarle cordialmente, damos respuesta a su reclamo, relacionado con la atención brindada por la funcionaria Srta. Claudia Rubio Guzmán, quien se desempeña en la Oficina de Informaciones, Reclamos y Sugerencias (OIRS) Talagante de este Servicio.  En primer lugar, quisieramos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PCP/PMJ/OHM/JVF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14:32</t>
  </si>
  <si>
    <t>Descripción: Junto con saludarle cordialmente, damos respuesta a su correo electrónico, donde expone su reclamo manifestando su disconformidad por el resultado obtenido en la postulación individual al Llamado del año 2021, correspondiente al Programa Fondo Solidario de Elección de Vivienda, regulado por el Decreto supremo N° 49 (V. y U.) de 2011, solicitando también el desbloqueo de su cuenta de ahorro para la vivienda. Al respecto, le informamos que en este contexto y analizada su situación, fue posible verificar que no se cumplían con los requisitos reglamentarios establecidos por el Programa (ahorro mínimo de 10 Unidades de Fomento depositado al 30.11.2021), razón por la que no participó del proceso de selección. Es importante señalar que debido a que no participo del proceso de selección, su cuenta de ahorro para la vivienda será desbloqueada dentro de 72 horas, donde podrá disponer del monto ahorrado sin restricciones asociadas al Ministerio de Vivienda y Urbanismo. Finalmente, señalar que para el programa Fondo Solidario de Elección de Vivienda (D.S.49), se encuentra planificado realizar un nuevo llamado individual, durante el segundo semestre del presente año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PCP/PMJ/OHM/CGO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12:33</t>
  </si>
  <si>
    <t>Villarroel Salazar, María Ines</t>
  </si>
  <si>
    <t>Descripción: Junto con saludarle cordialmente, damos respuesta a su correo electrónico, donde expresa su malestar por el tiempo transcurrido en respuesta a su trámite relacionado con borrar marca de beneficio por disolución del matrimonio (divorcio, nulidad o fallecimiento), indicando que hoy se encuentra con orden de desalojo, por lo que solicita una pronta respuesta a su caso el que habría sido consultado vía correo en 2 oportunidades al funcionario en mención. En primer lugar, quisiéramos manifestar que lamentamos muy sinceramente el tiempo transcurrido en la entrega de la respuesta a su requerimiento; no obstante, estimamos necesario mencionar que luego de consultado su caso al Departamento Jurídico, su situación sigue en evaluación y estudio, toda vez que su ex cónyuge, obtuvo subsidio para la vivienda el que se encuentra en estado vigente, lo cual, el Abogado Patricio Nuñez Pino a cargo de su caso, consultó a las unidades correspondientes para dar seguimiento a su requerimiento, donde se espera un pronunciamiento prontamente. En virtud de lo anterior, y como es de nuestro interés mantenerla informada, puede tomar contacto directo con el abogado en mención, a su correo electrónico: pnunezp@minvu.cl, para estar al tanto de su trámite, y donde se le indicará el pronunciamiento respectivo. Esperamos que la información proporcionada sea de utilidad, y le reiteramos nuestra disposición para responder sus consultas. PCP/CPA/PNP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18:15</t>
  </si>
  <si>
    <t>Nuñez Pino, Patricio</t>
  </si>
  <si>
    <t>Descripción: Junto con saludar cordialmente, damos respuesta a su correo electrónico, donde manifiesta su molestia por la atención recibida en este Servicio y por la demora en el trámite de regularización del inmueble ubicado en Av. Las Torres N° 611, Villa México, comuna de Cerrillos. Al respecto y en virtud a lo señalado en su correo, lamentamos la situación que nos expone sobre la atención recibida en el pasado mes de abril, sin embargo, mencionar que su trámite de regularización a esta fecha se encontraba sin movimientos desde el año 2019, por lo cual, era complejo poder entregar una respuesta certera en el mismo momento. En tanto, se informa que no se hizo envío del correo electrónico acordado, debido que, se aprovecha esta instancia formal para indicarle los pasos a seguir, respecto de activar la solicitud de regularizar el inmueble, del cual su madre doña Elisa Álvarez Álvarez C.I. 4.881.193-0, junto a doña Veronica Álvarez Álvarez C.I N° 8.711.170-9, forman parte de la asignación de la propiedad indicada en primer párrafo. En virtud de la asignación del inmueble, y por falta de antecedentes, es fundamental la presentación de la posesión efectiva de su madre, mencionado documento debe ser solicitado por usted en su calidad de heredera en el Servicio de Registro Civil e Identificación, una vez que usted presente dicho documento ante este servicio, en nuestra Oficina de Informaciones, Reclamos y Sugerencias (OIRS) ubicada en calle Arturo Prat N° 80, (metro U. de Chile) comuna de Santiago, podremos reactivar la solicitud de regularización de la vivienda, la cual quedará a su nombre y al de su tía Veronica Álvarez. Mencionar que, de no presentar la posesión efectiva, su solicitud de regularización continuará sin movimiento a la espera del ingreso formal de la documentación, de no presentar el documento en los próximos 12 meses su caso será archivado. Por último, informarle, que una vez ustedes activen el caso, se les informara nombre y contacto del profesional que retomara la regularización. Esperamos que la información proporcionada sea de utilidad, y le reiteramos nuestra disposición para responder sus consultas. PCP/CPA/JOO/PEM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15:00</t>
  </si>
  <si>
    <t>Ojeda Oyarzo, Johana</t>
  </si>
  <si>
    <t>CAS-6819395-K2B3W3</t>
  </si>
  <si>
    <t>la municipalidad de Estacion Central y el ministerio de Obras Publicas, me dicen que son ustedes los que se tiene que hacer cargo del reclamo que estoy haciendo por una reparacion de calle en la comuna de esacion central (guernica) mando los antecedentes</t>
  </si>
  <si>
    <t>Descripción: Junto con saludarle cordialmente, damos respuesta a su reclamo, relacionado con la reparación y solicitud de solucionar problemas de Pavimentación de la calle Guernica en la comuna de Estación Central. Al respecto, y analizada su presentación por parte del Departamento de Proyectos de Pavimentación de la Subdirección de Pavimentación y Obras Viales de este Servicio, es posible informar lo siguiente: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y ante cualquier duda o consulta, le invitamos a tomar contacto con la Jefa del Departamento de Proyectos de Pavimentación del SERVIU Metropolitano, Srta. Claudia Contreras Vega, a su correo electrónico: cacontrerasv@minvu.cl Esperamos que la información proporcionada sea de utilidad, y le reiteramos nuestra disposición para responder sus consultas. PCP/PMJ/LRV/CCV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31-05-2022 18:18</t>
  </si>
  <si>
    <t>7818090</t>
  </si>
  <si>
    <t>VILLARROEL MORALES, RODRIGO ANTONIO</t>
  </si>
  <si>
    <t>CAS-6822204-C1J4S2</t>
  </si>
  <si>
    <t>Buen día. El motivo por el cual estoy realizando este reclamo es debido a que rechazaron mi postulación al subsidio DS49 según ustedes porque no contaba con el monto ahorro, cuando antes de la fecha yo ya tenía el monto pedido por ustedes. Por otra parte, rechazaron mi solicitud pero de igual manera en el mes de enero su institución sacó 200.000 mil pesos de mi cuenta de ahorro que según lo que informa el Banco son para realizar el proceso de postulación y generar la compra de mi vivienda. Necesito que por favor ustedes puedan aclararme que es lo que sucede ya que rechazan mi solicitud y sin embargo extraen dinero de i cuenta de ahorro. Espero su pronta respuesta Gracias</t>
  </si>
  <si>
    <t>25571538</t>
  </si>
  <si>
    <t>OBANDO VALLECILLA, LUZ ENITH</t>
  </si>
  <si>
    <t>CAS-6822221-Z3Q1C0</t>
  </si>
  <si>
    <t>Buenas noches Mi reclamo es por que realize la postulación al subsidio para vivienda y me envían que me rechazan la solicitud por qué no sini mi documento de identidad Lo adjunto en este reclamo para ver la posibilidad de rectificar la solicitud Muchas gracias</t>
  </si>
  <si>
    <t>Descripción: Junto con saludarle cordialmente, damos respuesta a su correo electrónico, donde plantea situación que le afecta en relación a la revisión de su postulación al Primer Llamado del año 2022, correspondiente al Programa Sistema Integrado de Subsidio Habitacional, regulado por el D.S. N° 1, (V. y U.), de 2011. Al respecto, le informamos que una vez revisados nuestros registros computacionales, hemos verificado que su postulación resultó rechazada. En este contexto cabe señalar que es un requisito el ingreso de la totalidad de antecedentes requeridos al momento de la postulación. En razón de lo anterior, lamentablemente no es posible acceder a lo solicitado toda vez que este proceso no contempló período de observaciones, así como tampoco, la posibilidad de corregir la documentación presentada al momento de postular. Finalmente, sólo nos queda instarle a postular nuevamente en un futuro proceso, el que está planificado para el segundo semestre de este año, y cuyas fechas serán publicadas oportunamente en el portal web del Ministerio de Vivienda y Urbanismo: www.minvu.cl y redes sociales institucionales. Esperamos que la información proporcionada sea de utilidad, y le reiteramos nuestra disposición para responder sus consultas. PCP/MVS/PAC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09-05-2022 17:27</t>
  </si>
  <si>
    <t>25474601</t>
  </si>
  <si>
    <t>GRANADA FLORIAN, YESSICA</t>
  </si>
  <si>
    <t>Araya Contreras, Pablo</t>
  </si>
  <si>
    <t>CAS-6822404-N3P5V7</t>
  </si>
  <si>
    <t>Con fecha 17 de junio del año 2021 ingresamos de forma física a la oficina de partes del SERVIU (Arturo Prat 48, comuna de Santiago) solicitud de pago del seguro estatal de remate por diferencia en subasta de inmueble hipotecado, de acuerdo a carta conductora que se adjunta. Luego de muchos meses de espera, recién con fecha 26-01-2022 dieron por ingresada la solicitud, asignando al caso el identificador CAS-6723412-X5G0M6. A la fecha, aún nos encontramos sin respuesta a la solicitud, la que de acuerdo a su página web se encuentra "en ejecución". Solicitamos una respuesta concreta con respecto a la fecha estimada de resolución del caso, puesto que ya han transcurrido todos los plazos legales que ustedes tienen para resolver. Quedo atento, Tomas Chacon Betancourt</t>
  </si>
  <si>
    <t>12868991</t>
  </si>
  <si>
    <t>CHACÓN BETANCOURT, TOMÁS OCTAVIO</t>
  </si>
  <si>
    <t>5.4.1.3. Tiempo de espera (Atención por correspondencia)</t>
  </si>
  <si>
    <t>CAS-6823255-Y6S7X6</t>
  </si>
  <si>
    <t>Estimados, me gustaría dejar un reclamo, dado a que realice el tramite para "Borrar marca de beneficio MINVU", la cual el departamento jurídico llego al veredicto del archivo adjunto. sin embargo, aun aparezco en sistema como beneficiaria del subsidio de mi ex pareja. favor les exijo regularizar tramite y eliminar marca. Atentamente, Leticia Navarro T. 9-79279487</t>
  </si>
  <si>
    <t>23074333</t>
  </si>
  <si>
    <t>NAVARRO TRUJILLO, LETICIA KATHERINE</t>
  </si>
  <si>
    <t>CAS-6830314-X1C2L9</t>
  </si>
  <si>
    <t>Estimado minvu encuentro insólito que otra vez mi documentación no haya sido bien revisada ya que en la anterior postulante Uds,no tomaron en cuenta los antecedentes que envio y veo que esta vez fue el mismo caso mi CERTIFICADO DE PERMANENCIA ESTA ADJUNTADO CON LA CEDULA DE IDENTIDA porfavor revisar bien los antecedentes la verdad lo encuietro insolito que no se den el tiempo de revisar con una seriedad los antecedentes de los postulantes quedo atenta a sus comentarios</t>
  </si>
  <si>
    <t>14699230</t>
  </si>
  <si>
    <t>MICHA HUACHO, MANUEL</t>
  </si>
  <si>
    <t>CAS-6832648-W0Z3H6</t>
  </si>
  <si>
    <t>Mi nombre es Karla Book Escalona 991798302 quiero hacer la denuncia y reclamo por la instalación de termopanel en el cual la constructora dice que no tiene nada que ver con la instalación el problema que me pasó.- instalaron el mierc. 18/05 el termopanel sin llamarme para informar sobre la instalación, por mi trabajo no lo use hasta el sabado despues del 1/2 dia. no tuve ningun problema con el calefon ni siquiera ese dia sabado, hasta que ese sabado probé el temopanel y al ya no salir agua caliente fui a ver el calefon para activarlo y vi que le salia agua, por tanto fue un tema con la presión del agua que dio el termopanel que puede haber hecho que el calefon se rompiera y por ende no encendiera. ellos no me ayudan con esto, no me dieron solucion.</t>
  </si>
  <si>
    <t>13457634</t>
  </si>
  <si>
    <t>BOOK ESCALONA, KARLA NOELIA</t>
  </si>
  <si>
    <t>CAS-6835501-C5F2D6</t>
  </si>
  <si>
    <t>E tratado por varias vías saber el porque aun no an validado el contrato de arriendo siendo que fui seleccionada en el 2021 me dieron números de teléfonos que no atienden , fui directamente a serviu y me informan que ellos no tienen información ,en tonces a quien le ´pregunto,llamo a los teléfonos y tampoco . Encuentro ridículo que estén llamando a postular a un nuevo subsidio de arriendo 2022 si aun no validan el 2021. ,ojala me pueden responder , gracias quedo atenta</t>
  </si>
  <si>
    <t>11228778</t>
  </si>
  <si>
    <t>MORALES GONZALEZ, YASMINE VERONICA</t>
  </si>
  <si>
    <t>CAS-6836577-T1S0W9</t>
  </si>
  <si>
    <t>Buenas tardes , quisiera hacer una reclamo al sistema de postulación y resultados de subsidio de arriendo , que me lo gane después de un proceso de 8 meses el cual me lo gane haciendo todo lo que conlleva hacer todo el proceso que no es fácil y con costos asociados .. llevo el primer mes con el beneficio y aún no le pagan a mi arrendador , a principios de mes de abril ingrese los documentos solicitados y después de casi 1 mes me avisan la validación que eso fue el día 28 de abril entre las 4 de la tarde y que tenia hasta el día siguiente para hacer el copago y que mientras antes lo hacía más rápido le depositaban al arrendador .. a la fecha aún no le depositan sin ningún tipo de aviso y el portal solo indica lo que yo pague en el banco .. considero que es una demora que no debería hacer porque si postulamos a un beneficio es xk lo necesitamos y queremos hacerlo válido , considero que uno como beneficiario cumple en los plazos pero el sistema no .. más encima sin ningún aviso … espero que modifiquen la modalidad y los plazos de pago para que uno pueda hacer válido el beneficio como corresponde si uno si cumple ….</t>
  </si>
  <si>
    <t>15459467</t>
  </si>
  <si>
    <t>DIAZ VERA, PAOLA CAROLINA</t>
  </si>
  <si>
    <t>CAS-6836581-T1K1N7</t>
  </si>
  <si>
    <t>Favor donde puedo ir a colocar un reclamo a serviu, a que departamento contactar, ya que estoy con reserva en proyecto alhue 8819 la cisterna con el D.S N°19, POR PARTE de serviu completo abandono de funciones, en primera visita a la obra se me niega el ingreso por no firmar execcion de responsabilidad, y también la mala atención y clasismo de la fund. Techo chile, sr martin santander, quién en la 2 visita a la obra se le ocurrio hacerla via zoom con aproximadamente 100 personas sin preguntarme si tengo laptop, plan de internet, vive la realidad como si todos tuvieran RECURSOS, NO SE COMUNICA, encubre a vecinos 1ro para salir de vacaciones, 2do que estan fuera de santiago o fuera de del pais el dexreto n19 estipula es obligatorio los talleres presensiales y no en modalidad zoom. El abandono del depto de aplicaciones de subsidio jefa sra pamela Olivares y el depto de habitalidad social jefa sra natalia molina y viviana fritz quien encubre a la fund. Techo Chile en construcción del proyecto ya que fue testigo de como se me negó el ingreso a la obra 19 de marzo 2022, denuncio FAVORITISMO y amiguismo. Engaño de la constructora quien ofrece buena vista y deja en 2 piso al lado del estacionamiento con ruidos molestos y ruidos de motor todo el día supuesto corredor sr nelson gimenez</t>
  </si>
  <si>
    <t>CAS-6840665-X7M8V3</t>
  </si>
  <si>
    <t>Quiero realizar un reclamo directamente contra el Subdepto. Autorización de Pagos de Serviu. Ya que hasta el día de hoy no me devuelven mi dinero y yo renuncie hace mucho tiempo a un proyecto. El monto que me tienen que devolver son $2.229.565. He ido Serviu RM a ver en qué va mi caso y no me dan respuesta, también a la entidad constructora oval, puse un reclamo en Sernac contra la constructora y dijeron que cualquier reclamo lo hiciera en contra de el Subdepto. Autorización de Pagos de Serviu. Por favor necesito la reposición de mi dinero con suma urgencia.</t>
  </si>
  <si>
    <t>18941785</t>
  </si>
  <si>
    <t>SEPULVEDA ARAVENA, FERNANDA ANDREA</t>
  </si>
  <si>
    <t>CAS-6845214-Z6J7G2</t>
  </si>
  <si>
    <t>PASARON LOS DÍAS Y NO SE ACTIVÓ EL SUBSIDIO, VISITAMOS SERVIU METROPOLITANO Y NO NOS ATENDIERON, ARTURO PRAT #80 CONSULTAMOS POR ALGUIEN ENCARGADO DE VALIDAR LOS CONTRATOS DEL SUBSIDIO DE ARRIENDO Y NADA, NOS DIJERON QUE HACÍAN TELE-TRABAJO, OBVIAMENTE ME PARECIÓ UNA BURLA YA QUE ME HAN CONTACTADO VARIAS VECES PARA DAR RESPUESTA A MIS RECLAMOS POR LA ATENCIÓN TELEFÓNICA PERO NADIE TIENE CLARIDAD DEL PROCESO, DE ULTIMO MOMENTO ME DICEN QUE EL PROCESO PUEDE DEMORAR 20 DÍAS HÁBILES Y ESO ME PARECE MÁS ABSURDO AÚN SABIENDO UDS QUE LA NECESIDAD DE LAS PERSONAS ES HOY NO MAÑANA, POR SIMPLE BUROCRACIA? O POR IN-EFICIENCIA DE SU PERSONAL PERO ESTO NO PUEDE SER POSIBLE, LA SEÑORA ELIZABETH TOBAR AH CONFIRMADO QUE AÚN NO LLEGA NADA PARA VALIDAR Y ESO ES ABSURDO SI HEMOS ENVIADO COMO 6 VECES LOS DOCUMENTOS TANTO YO COMO MI SEÑORA QUIEN ES LA BENEFICIARIA. (CINTHYA ANDREA ULLOA CABEZAS DE RUT: 17.243.423-1 CORREO: CINTHYAULLOA@HOTMAIL.COM ) POR FAVOR EN UN ACTO DESESPERADO POR QUE SE ACTIVE EL SUBSIDIO PARA DEPOSITAR EN LA CUENTA DEL BANCO TENEMOS HASTA HOY O DE LO CONTRARIO PASARÁ OTRO PÉSIMO MES PARA MI FAMILIA. AGRADEZCO LA AYUDA</t>
  </si>
  <si>
    <t>16282136</t>
  </si>
  <si>
    <t>Descripción: Junto con saludarle cordialmente, damos respuesta a su reclamo, relacionado con la ejecución de las obras de mejoramiento en la vivienda correspondiente a la Sra. Nohelia Ramos Mundaca, financiadas a través del Programa de Protección del Patrimonio Familiar (PPPF), regulado por el Decreto Supremo Nº 255 (V. y U.) de 2006, del cual es beneficiaria.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solicitud se extendieran más de lo esperado. Asimismo,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tal como informáramos en presentación singularizada con el número CAS-6811163-W3N8Q1, en relación al reclamo del Llamado de Banco de Materiales, desde la Sección Gestion Asistencia Técnica de este Servicio, tomaron contacto con el Prestador de Servicios de Asistencia Técnica (PSAT) Colectivo Emergente, quienes señalaron lo siguiente: - Que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la familia insistió en que son los responsables, siendo que fue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Le reiteramos nuestras más sinceras disculpas por las molestias que la demora en el envío de esta respuesta le haya podido causar, y le manifestamos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26-05-2022 10:27</t>
  </si>
  <si>
    <t>GUZMAN LEIVA, DENISSE CAROLINA</t>
  </si>
  <si>
    <t>Descripción: Junto con saludarle cordialmente, damos respuesta a su presentación, donde expone su reclamo, relacionado a la entrega de escritura de su inmueble, en virtud que lo requiere para postular a subsidio de mejoramiento de la vivienda.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y realizada la consulta a la Entidad Patrocinante Berger y Berger, encargada del proceso de escrituración del proyecto "Jardines de Melipilla I", nos informan que en relación a su caso, usted se encuentra excluida del proyecto habitacional por infracción a la normativa, no obstante y en función al procedimiento establecido, le corresponde a la Entidad Patrocinante notificarla de esta situación, explicarle el proceso y los plazos para presentar la apelación según corresponda. Por lo antes expuesto, le sugerimos tomar contacto y consultar directamente a la Entidad Berger y Berger a los correos electrónicos paulina@bergeryberger.cl y bergeryberger@gmail.com su situación. Le reiteramos nuestras más sinceras disculpas por las molestias que la demora en el envío de esta respuesta le haya podido causar, y le manifestamos nuestra disposición para responder sus consultas. PCP/PTS/VVT/AML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25-05-2022 17:14</t>
  </si>
  <si>
    <t>Descripción: Junto con saludarle cordialmente, damos respuesta a su reclamo, donde manifiesta haber sido beneficiada con un subsidio correspondiente al Programa de Protección del Patrimonio Familiar, regulado por el Decreto Supremo Nº 255 (V. y U.) de 2006, mencionando que las obras realizadas fueron deficientes, provocando infecciones en su inmueble por palomas. En primer lugar, lamentamos muy sinceramente el tiempo transcurrido en la entrega de la respuesta a su requerimiento; no obstante, es necesario mencionar que, para dar una respuesta certera, se realizaron todas las gestiones internas pertinentes, provocando que los tiempos asociados para atender su requerimiento se extendieran más de lo esperado. En atención a su presentación y comprendiendo su preocupación, es posible indicar que el Supervisor del Departamento de Obras de Edificación de este Servicio, Sr. Claudio Barrera Molina, tomó contacto con el Prestador de Servicios Asistencia Técnica (PSAT), Empresa de Desarrollo y Organización Social Edos SPA. y en relación al proyecto Villa Portal Andino al cual corresponden las obras que se realizaron en su vivienda, señalar que la Inspectora Técnica de Obra (ITO) de la PSAT realizará una visita de inspección para determinar la causa y posibles reparaciones en rejilla de ventilación y/o sello si corresponde. De acuerdo a lo anterior, le comentamos que se comunicarán con usted directamente, en un plazo no superior a tres días hábiles. Como es nuestro interés brindarle acompañarle en este proceso y si usted lo requiere, le invitamos a tomar contacto con el Supervisor antes mencionado, a su correo electrónico electrónico crbarrera@minvu.cl Esperamos que la información proporcionada sea de utilidad, y le reiteramos nuestra disposición para responder sus consultas. PCP/PTS/MCV/CBM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02-05-2022 16:47</t>
  </si>
  <si>
    <t>Descripción: Junto con saludarle cordialmente, y por especial encargo de la Dirección del SERVIU Metropolitano, doy respuesta a su reclamo relacionado con una postulación al subsidio habitacional la cual usted no habría realizado, por lo que se infiere, se trataría de una supuesta suplantación de identidad. Al respeto, le informo que revisados nuestros registros computacionales, usted registra dos postulaciones al subsidio habitacional, una correspondiente al año 2011 y otra al año 2018, ambas resultando No Seleccionadas, por lo que si usted, así lo estima, puede postular a cualquiera de nuestros programas habitacionales cumpliendo los requisitos que ellos establecen. Es importante señalar también, que no se registran postulaciones al subsidio habitacional durante el año 2019. Ahora bien, en atención a su presentación y en relación a lo denunciado, si estos hechos constituyen gravedad y revisten el carácter de delito, es necesario que realice la denuncia al Ministerio Público y acompañe todos los antecedentes que obren en su poder; por su parte, la fiscalía en cuanto tome conocimiento, requerirá de oficio a este SERVIU, todos los antecedentes, en caso de ser necesario, en el periodo que dure la investigación de los hechos denunciados. Finalmente, puede informarse de sus derechos y deberes como usuario, establecidos en nuestra Carta de Derechos Ciudadanos adjunta y que además se encuentra disponible en el sitio https://www.minvu.gob.cl/wp-content/uploads/2019/01/carta_Derechos-Ciudadanos_-2022.pdf PVL/PCP/PMJ/SPE Fecha de publicación: 19-05-2022 17:29</t>
  </si>
  <si>
    <t>Descripción: Junto con saludarle cordialmente, damos respuesta a su reclamo, donde manifiesta haber sido beneficiada con un subsidio correspondiente al Programa de Protección del Patrimonio Familiar, regulado por el Decreto Supremo Nº 255 (V. y U.) de 2006, y los trabajos de mejoramiento ejecutados en su vivienda , se encuentran inconclusos. En primer lugar, quisiéramos lamentar el tiempo transcurrido en la entrega de la respuesta a su requerimiento; no obstante, estimamos necesario mencionar que, para dar una respuesta certera, se realizaron todas las gestiones internas pertinentes, provocando que los tiempos asociados para atender su presentacion se extendieran más de lo esperado. Asimismo, señalar que lamentamos la situación descrita por usted, ya que para nosotros como SERVIU Metropolitano es de suma importancia que el desarrollo de las obras de mejoramiento de su vivienda se ejecute de acuerdo a lo programado, y sin mayores inconvenientes para nuestros beneficiados. Ahora bien, y con el interés de atender la situación descrita en su presentación y comprendiendo su preocupación, es posible indicar que la Supervisora del Departamento de Obras de Edificación de este Servicio, Srta. Javiera Fernández Figueroa, tomó contacto con el Prestador de Asistencia Técnica Arena, y en relación al Proyecto Villa Brasil III Paneles Cod145198, al cual corresponden las obras pendientes en su vivienda, comentamos que el proyecto se encuentra en estado paralizado producto de una serie de problemas en los que se vio afectada la empresa constructora durante los dos últimos años de pandemia. En la actualidad la Entidad Patrocinante se encuentra realizando todas gestiones para dar continuidad prontamente a este proyecto, y una vez que cuente con la fecha clara del reinicio de las obras, se realizará una reunión general a toda la comunidad. Como es de nuestro interés brindarle el acompañamiento necesario en este proceso, y en caso de requerirlo, le invitamos a tomar contacto directamente con la Supervisora antes mencionada, a su correo electrónico: jfernandezf@minvu.cl. Le reiteramos nuestras más sinceras disculpas por las molestias que la demora en el envío de esta respuesta le haya podido causar, y le manifestamos nuestra disposición para responder sus consultas. PCP/PMJ/MCV/CAS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18:04</t>
  </si>
  <si>
    <t>CASTAN GARCIA, PATRICIA EUGENIA</t>
  </si>
  <si>
    <t>Descripción: Junto con saludarle cordialmente, damos respuesta a su reclamo, donde expone su molestia por la paralización de construcción de vivienda, modalidad construcción sitio propio, mencionado que esto ocurriría por el no pago de SERVIU a empresa a cargo de las obras.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presentación, le comunicamos que desde el Depto. Obras de Edificación de este Servicio, se está contactando a la empresa constructora para que se reanuden a la brevedad las obras de su vivienda. Cabe señalar que, se ha solicitado la programación con fechas precisas para la intervención de las viviendas, esta información será canalizada a través de la Entidad Patrocinante I. Municipalidad de Estación Central. Como es nuestro interés brindarle el acompañamiento en este proceso, y si requiere resolver dudas, le invitamos a tomar contacto con el Supervisor de Obras, Sr. Marco Ávila Castro, al correo electrónico maavilac@minvu.cl Le reiteramos nuestras más sinceras disculpas por las molestias que la demora en el envío de esta respuesta le haya podido causar, y le manifestamos nuestra disposición para responder sus consultas. PCP/PTS/CMP/DRG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13:33</t>
  </si>
  <si>
    <t>Descripción: Junto con saludarle cordialmente, damos respuesta a su presentación, donde expresa su reclamo relacionado con el trato que habría recibido por parte del representante de la Entidad Patrocinante Gestión Inmobiliaria Casablanca SA. y su exclusión del proyecto de Mejoramiento Para la Vivienda, sin ninguna explicación.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le informamos que luego de revisado nuestros registros computacionales, usted efectivamente pertenece al proyecto “Laguna Sur Techo II”, el cual se encuentra asociado al Prestador de Servicios de Asistencia Técnica Gestión Inmobiliaria Casablanca SA. En relación, su referida exclusión, se pudo constatar que usted si se encuentra participando del llamado que tenemos en curso. Por lo anterior, le sugerimos ponerse en contacto con la Entidad Patrocinante, a objeto que le puedan ir informando acerca de este proceso. No obstante, si usted así lo requiere, como es de nuestro interés acompañarla en esta gestión, puede comunicarse con la funcionaria Natalia Valenzuela Gutiérrez, Asistente Social del Subdepto. Subsidios para Mejoramiento de Viviendas y Entornos, al correo electrónico: nvalenzuelag@minvu.cl Finalmente, acerca de su reclamo referente a los tratos recibidos por el representante de la entidad en mención, lamentamos muy sinceramente la situación que describe y las molestias que esta situación le haya podido causa. Por ello, y en caso que lo considere pertinente, puede realizar una presentación formal en la Secretaria Regional Ministerial de Vivienda (SEREMI), ya que el convenio de prestación de servicios, es firmado entre dicho SEREMI y el representante legal del Prestador de Servicios de Asistencia Técnica (PSAT), por ende, tienen las atribuciones para fiscalizar su funcionamiento. Esperamos que la información proporcionada sea de utilidad, y le reiteramos nuestra disposición para responder sus consultas. PCP/CPA/MBL/NVG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17:36</t>
  </si>
  <si>
    <t>Descripción: Junto con saludarle cordialmente, y por especial encargo de la Dirección del SERVIU Metropolitano, doy respuesta a su reclamo, mediante el cual, manifiesta su disconformidad por los trabajos realizados en la techumbre de su vivienda, financiados mediante el Programa de Protección del Patrimonio Familiar (PPPF), regulado por el Decreto Supremo Nº 255 (V. y U.) de 2006. En primer lugar, quisiera señalar que lamento la situación descrita por usted, toda vez que para nosotros como SERVIU Metropolitano, es de suma importancia que el desarrollo de las obras de mejoramiento de su vivienda, se ejecute de acuerdo a lo programado y sin mayores inconvenientes para nuestras beneficiarias.  Es por esta razón y comprendiendo su preocupación, que nuestro Supervisor del Departamento de Obras de Edificación, Sr. Jeremy Gutiérrez Phillips, realizó una serie de gestiones tanto con el Inspector Técnico de Obra (ITO) como con el Prestador de Asistencia Técnica (PSAT), a fin de atender su requerimiento. Producto de lo anterior, es que con fecha 17.03.2022, se realizó la visita a su vivienda, en conjunto con la Asistente Social del Proyecto, Marta Lincuvilu, donde se pudo verificar que los trabajos fueron realizados por Ud. sin utilizar el subsidio de mejoramiento obtenido, razón por la que Ud. optó por renunciar al referido beneficio. Por lo anterior, el Prestador de Asistencia Técnica (PSAT), comenzó a gestionar su renuncia, para posteriormente solicitar el desbloqueo de su cuenta de ahorro para la vivienda. No obstante, en caso de dudas sobre la materia y si así usted lo estima, la invito a tomar contacto con el Sr. Jeremy Gutiérrez Phillips, Supervisor de Obras de este Servicio, al correo electrónico: jgutierrezp@minvu.cl. Le reiteramos nuestras más sinceras disculpas por las molestias que la demora en el envío de esta respuesta le haya podido causar, y le manifestamos nuestra disposición para responder sus consultas. Finalmente, puede informarse de sus derechos y deberes como usuario, establecidos en nuestra Carta de Derechos Ciudadanos adjunta y que además se encuentra disponible en el sitio https://www.minvu.gob.cl/wp-content/uploads/2019/01/carta_Derechos-Ciudadanos_-2022.pdf PVL/PCP/JML/MCV Fecha de publicación: 27-05-2022 14:10</t>
  </si>
  <si>
    <t>Descripción: Junto con saludarle cordialmente, damos respuesta a su presentación, donde expresa su reclamo dirigido hacia el Equipo de Arriendo, señalando no estregar información como corresponde y que los funcionarios del SERVIU Metropolitano, no manejan todos las misma información.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Al respecto, le informamos que para dar atención directa y sin mayores inconvenientes, la invitamos a escribir directamente al correo electrónico: validacioncontratoarriendo@minvu.cl , a objeto de aclarar posibles dudas del proceso de aplicación del subsidio de arriendo y acompañarla en este proceso. Finalmente, agradecemos el tiempo que se tomó en expresar su malestar, ya que nos instan en el mejoramiento continuo de nuestra labor.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03-05-2022 17:48</t>
  </si>
  <si>
    <t>Descripción: Junto con saludarle cordialmente, y por especial encargo de la Dirección del SERVIU Metropolitano, doy respuesta a su reclamo, que dice relación con un subsidio de mejoramiento informado en nuestros sistemas, el cual no correspondería, solicitando el desbloqueo de su libreta de ahorro para la vivienda. Al respecto, le informamos que, revisada la información disponible en nuestro sistema computacional, podemos señalar que durante el año 2012 se le otorgó un subsidio correspondiente al Plan de Reconstrucción 2012 destinado al mejoramiento de los bienes comunes edificados de la copropiedad, afectados por el terremoto del año 2010. Ahora bien, y en relación al subsidio Banco de Materiales y considerando que éste se encuentra vigente, no puede autorizarse por el momento el desbloqueo de su libreta de ahorro para la vivienda. Lo que corresponde es solicitar a la I. Municipalidad de Independencia gestione su renuncia, la cual debe ser presentada en la Sección Soporte Técnico de este Servicio. Una vez que ésta sea autorizada, su libreta será desbloqueada y podrá disponer de sus ahorros. En virtud de lo señalado, y en caso de requerir mayor información, sugerimos tomar contacto con la Entidad a cargo, I. Municipalidad de Independencia mediante el correo electrónico: npaez@independencia.cl. Finalmente, puede informarse de sus derechos y deberes como usuario, establecidos en nuestra Carta de Derechos Ciudadanos adjunta y que además se encuentra disponible en el sitio https://www.minvu.gob.cl/wp-content/uploads/2019/01/carta_Derechos-Ciudadanos_-2022.pdf PVL/PCP/PMJ/MBL/NVG Fecha de publicación: 18-05-2022 14:08</t>
  </si>
  <si>
    <t>Descripción: Junto con saludarle cordialmente, y por especial encargo de la Dirección del SERVIU Metropolitano, doy respuesta a su reclamo, relacionado con la atención recibida por parte del funcionario, Sr. Julio Flores Castillo, quien se desempeña en la Oficina de Informaciones, Reclamo y Sugerencia (OIRS- Santiago), del SERVIU Metropolitano. En primer lugar, quisiera señalar que lamento la situación descrita por usted, puesto que nuestro compromiso como SERVIU Metropolitano, es brindar un servicio con altos estándares de calidad, entregándoles a nuestras usuarias, un trato amable y proporcionando información clara, completa y oportuna. Agradezco el tiempo que se ha tomado en manifestar su molestia por la atención brindada por el funcionario antes mencionado, puesto que esto posibilita que podamos mejorar nuestra gestión y nuestra atención de público, evitando que estas situaciones se vuelvan a repetir a futuro. Informarle, además, que la Jefatura de dicha Oficina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PVL/PCP/JML/OHM Fecha de publicación: 18-05-2022 17:21</t>
  </si>
  <si>
    <t>Lampa</t>
  </si>
  <si>
    <t>Descripción: Junto con saludarle cordialmente, damos respuesta a su reclamo, mediante el cual, expone que requiere una prórroga a su subsidio habitacional. Al respecto, le informamos que de acuerdo a nuestros registros, hemos verificado que usted es beneficiaria de un Subsidio Habitacional correspondiente al programa Sistema Integrado de Subsidio Habitacional, regulado por el Decreto Supremo N°1 (V. y U.) de 2011, obtenido en el año 2015. La vigencia del referido subsidio habitacional comenzó el 20.01.2016, extendiéndose de manera excepcional, mediante Resolución N°1680 (V. y U.) de fecha 20.11.2020, hasta el día 20.01.2022, fecha en la que caducó definitivamente, ya que la normativa que regula el mencionado programa, lamentablemente no contempla un nuevo plazo para aplicar su beneficio. De esta forma y en la medida que no pudo concretar la adquisición de una vivienda con este subsidio, es importante señalar que para que usted pueda acceder a los recursos que se encuentran en su cuenta de ahorro para la vivienda, deberá concurrir a cualquiera de las Oficinas de Informaciones, Reclamos y Sugerencias (OIRS) de este Servicio, o la más cercana a su domicilio (OIRS Santiago, ubicada en calle Arturo Prat N°80, Metro U. de Chile, comuna de Santiago), y presentar la renuncia voluntaria a su subsidio habitacional, quedando así habilitada para participar de un nuevo proceso de postulación. Esperamos que la información proporcionada sea de utilidad, y le reiteramos nuestra disposición para responder sus consultas. PCP/PMJ/MST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12:24</t>
  </si>
  <si>
    <t>Ñuñoa</t>
  </si>
  <si>
    <t>Descripción: Junto con saludarle cordialmente, damos respuesta a su reclamo, relacionado con la atención brindada por la funcionaria Srta. Carmina Cortes Amigo, quien se desempeña en la Oficina de Informaciones, Reclamos y Sugerencias (OIRS) Santiago de este Servicio.  En primer lugar, quisieramos señalar que lamentamos la situación descrita por usted, puesto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14:31</t>
  </si>
  <si>
    <t>Descripción: Junto con saludarle cordialmente, damos respuesta a su reclamo, relacionado con la ejecución de las obras de mejoramiento en la vivienda correspondiente a su madre Sra. Nohelia Ramos Mundaca, financiadas a través del Programa de Protección del Patrimonio Familiar (PPPF), regulado por el Decreto Supremo Nº 255 (V. y U.) de 2006, del cual es ella beneifiaria.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en relación al reclamo del Llamado de Banco de Materiales, desde la Sección Gestion Asistencia Técnica de este Servicio, tomaron contacto con el Prestador de Servicios de Asistencia Técnica (PSAT) Colectivo Emergente, quienes señalaron lo siguiente: -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su familia ha insistido en que son los responsables, aun cuando la ejecución correspondió a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Esperamos que la información proporcionada sea de utilidad, y le reiteramos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18:07</t>
  </si>
  <si>
    <t>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expuesta por usted; no obstante, estimamos necesario mencionar que, para dar una respuesta certera y oportuna, se realizaron todas las gestiones internas pertinentes.  Dicho lo anterior, le comentamos que el convenio se encuentra vigente en la actualidad, por lo que adjunto a esta respuesta encontrará el listado de convenios actualizados, a fin de que pueda explorar las alternativas de compra.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11-05-2022 13:12</t>
  </si>
  <si>
    <t>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es de suma importancia que el proceso de aplicación de un subsidio habitacional, se realice sin mayores inconvenientes para nuestras usuarias. En relación a lo expuesto, le informamos que revisados nuestros registros fue posible verificar que su contrato de arriendo fue validado y posteriormente activado por usted, el día 30/04/2022, realizando su primer copago. Dado, lo anterior el Ministerio de Vivienda y Urbanismo (MINVU), dio inicio al pago del subsidio a contar del día 13/05/2022. Finalmente,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18:14</t>
  </si>
  <si>
    <t>CAS-6818116-L6C8J8</t>
  </si>
  <si>
    <t>usuaria solicita dejar reclamo dirigido a funcionario Benjamin Vidal (guardia) por su mala atención.</t>
  </si>
  <si>
    <t>Descripción: Junto con saludarle cordialmente, y por especial encargo de la Dirección del SERVIU Metropolitano, doy respuesta a su reclamo, dirigido al guardia Sr. Benjamín Vidal, por su mala atención y trato. En primer lugar, quisiéramos señalar que lamentamos la situación descrita por usted, para nosotros como SERVIU Metropolitano, es de suma importancia la calidad de atención de nuestras usuarias, por lo que, nos encontramos trabajando arduamente todos los días para mejorar nuestros espacios de atención y el trato que nuestros funcionarios entregan en ella. Por lo anterior cumplimos con informarle, la respectiva jefatura ha tomado conocimiento de lo expuesto en su opinión ciudadana y ha implementado las medidas correctivas pertinentes, a objeto de evitar que los hechos descritos vuelvan a ocurrir. Señalar que al mismo tiempo se realizaron los refuerzos con el funcionario involucrado respecto de las condiciones y actitudes para la atención a público, para así mejorar la disposición hacia la atención de nuestros/as usuarios/as. Le reiteramos, nuestras más sinceras disculpas por las molestias que esta situación le haya podido causar y la invitamos a seguir entregándonos su opinión, la cual, nos permite avanzar, mejorar y corregir errores. Esperamos que la información proporcionada sea de utilidad, y le reiteramos nuestra disposición para responder sus consultas. PCP/JML/MCG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13:39</t>
  </si>
  <si>
    <t>19280937</t>
  </si>
  <si>
    <t>YAÑEZ CASTILLO, SARA ERNESTINA</t>
  </si>
  <si>
    <t>CAS-6818121-Y5T0J2</t>
  </si>
  <si>
    <t>usuaria solicita dejar reclamo por obras de mejoramiento mal realizadas</t>
  </si>
  <si>
    <t>10901037</t>
  </si>
  <si>
    <t>CARVAJAL SEPULVEDA, SONNIA ELENA</t>
  </si>
  <si>
    <t>CAS-6818123-P3P7C2</t>
  </si>
  <si>
    <t>usuaria es beneficiaria de FONDO SOLIDARIO DE ELECCION DE VIVIENDA DS49/2011 Linea de Proceso FONDO SOLIDARIO DE ELECCION DE VIVIENDA DS49/2011 Llamado LLAMADO FSEV CNT 2017 R1 9150 Código Convenio SPH020170130017697, desea dejar reclamo dirigido a Concrecasa por fisuras en su vivienda.</t>
  </si>
  <si>
    <t>18366670</t>
  </si>
  <si>
    <t>BURGOS ESPARZA, ANDREA LUCERO YASMIN</t>
  </si>
  <si>
    <t>CAS-6818125-N3F9C8</t>
  </si>
  <si>
    <t>usuaria solicita dejar reclamo dirigido a empresa Entidad Organizadora Rut 76146502-3 Diseo, Arquitectura Social, Ingeniera y Estuidos Consultores Ltda o Consultora DASIE Ltda. por obras de mejoramiento mal realizadas.</t>
  </si>
  <si>
    <t>8315778</t>
  </si>
  <si>
    <t>FUNES SALINAS, JUANA ISABEL</t>
  </si>
  <si>
    <t>CAS-6818127-M7F1J6</t>
  </si>
  <si>
    <t>usuaria solicita dejar reclamo dirigido a Entidad Organizadora Rut 76413791-4 CONSULTORA SOCIAL Y HABITACIONAL IDENTIDADES LTDA RM por obras de mejoramiento mal realizadas.</t>
  </si>
  <si>
    <t>9009617</t>
  </si>
  <si>
    <t>BAEZA MUÑOZ, CARMEN GLORIA</t>
  </si>
  <si>
    <t>CAS-6819589-G5M5Y3</t>
  </si>
  <si>
    <t>usuaria solicita dejar reclamo dirigido a constructora Pucará por retrasos en comienzo de obras de construcción, es beneficiaria de subsidio DS1 modalidad CSP</t>
  </si>
  <si>
    <t>Descripción: Junto con saludarle cordialmente, damos respuesta a su presentación, donde expresa su reclamo producto de el tiempo transcurrido en el inicio de obras del proyecto “Santa Luisa”, a cargo de la constructora Pucará , financiado a través del Programa Fondo Solidario de Elección de Vivienda regulado por el Decreto Supremo Nº 49 (V. y U.) de 2011, modalidad en sitio propio. Al respecto, en atención a su presentación y comprendiendo su preocupación, podemos informar que el proyecto actualmente está en ejecución, finalizando las primeras 8 viviendas intervenidas. En virtud de lo anterior añadir, que luego de tomar contacto con la Entidad Patrocinante Pucara SpA y Empresa Constructora Nueva Vivienda Construye SPA, nos señalaron que su vivienda será intervenida con fecha 13 de junio del presente año, junto a la de su vecina. Finalmente, como es de nuestro interés darle acompañamiento en este proceso y mantenerla informada, ante cualquier otra duda puede contactarse con la Supervisora del Departamento de Obras de Edificación de este Servicio, Srta. Miyarell Castro Arqueros, al correo electrónico: mcastroa@minvu.cl Esperamos que la información proporcionada sea de utilidad, y le reiteramos nuestra disposición para responder sus consultas. PCP/CPA/CMP/MCA/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19:14</t>
  </si>
  <si>
    <t>6242852</t>
  </si>
  <si>
    <t>CABALLERO JAQUE, CARMEN DE LAS MERCEDES</t>
  </si>
  <si>
    <t>75</t>
  </si>
  <si>
    <t>CAS-6819593-W1Y7K4</t>
  </si>
  <si>
    <t>usuaria solicita dejar reclamo dirigido a Depto. de Arriendo por retrasos en plazos de respuestas y validacion de documentos para pago de subsidio.</t>
  </si>
  <si>
    <t>7198679</t>
  </si>
  <si>
    <t>SANDOVAL FERRADA, JULIA ADRIANA</t>
  </si>
  <si>
    <t>CAS-6820866-B2F7B2</t>
  </si>
  <si>
    <t>Usuaria ingresa reclamo por Psat Informa que Egis de Melipilla" Creando Futuro" realizó cambio de techo de su casa y ahora se llueve en diferentes lugares, usuaria indica que reclamó desde un inicio de las obras cuando llevaron los materiales por ser muy pocos. Reclama Mala atención por parte de Egis y su jefatura "sra Sara" y aún esta esperando que le solucionen el mal trabajo. Informa tener vídeos y fotos de lo sucedido en las lluvias.</t>
  </si>
  <si>
    <t>14637309</t>
  </si>
  <si>
    <t>ARGOMEDO TORRES, REYNA ELIZABETH</t>
  </si>
  <si>
    <t>6.1.8. Sobre el trato recibido de EGIS / PSAT</t>
  </si>
  <si>
    <t>CAS-6820886-C4C7V9</t>
  </si>
  <si>
    <t>usuaria solicita dejar reclamo dirigido a Entidad Patrocinante Creando Futuro ya que salió beneficiada con mejoramiento en 2018 y las obras nunca se realizaron, además en sistema rukan, su subsidio aparece vigente pagado.</t>
  </si>
  <si>
    <t>7199828</t>
  </si>
  <si>
    <t>MOLINA JORQUERA, MARIA TERESA</t>
  </si>
  <si>
    <t>6.3.2. Incumplimiento de contrato (Empresas constructoras)</t>
  </si>
  <si>
    <t>CAS-6820906-X0W3M1</t>
  </si>
  <si>
    <t>usuaria solicita dejar reclamo dirigido a Depto. de Arriendo por retraso en pagos de subsidio de arriendo.</t>
  </si>
  <si>
    <t>18153170</t>
  </si>
  <si>
    <t>MARTINEZ SILVA, GHISLENNE PHOBETTE</t>
  </si>
  <si>
    <t>29</t>
  </si>
  <si>
    <t>CAS-6820910-Q0Q9N9</t>
  </si>
  <si>
    <t>usuario solicita dejar reclamo ya que solicitó renuncia el 5 de abril a beneficio de mejoramiento y aún no lo eliminan del sistema</t>
  </si>
  <si>
    <t>Descripción: Junto con saludarle cordialmente, damos respuesta a su presentación, donde consulta por la tramitación y demora de su renuncia al subsidio de Mejoramiento Capítulo II, obtenido el año 2021. En primer lugar, quisiéramos señalar que lamentamos su inquietud por el tiempo transcurrido para la aprobación de su requerimiento y los inconvenientes que esta situación le haya podido ocasionar. Al respecto, le informamos que luego de consultado su caso a la Sección Soporte Técnico y Operacional de este Servicio, su renuncia ha sido cursada en nuestro sistema, lo que significa que ya no posee beneficios vigentes. Dicho lo anterior y para su respaldo, se adjunta Cartola del Registro Nacional de Beneficiarios que así lo indica. Esperamos que la información proporcionada sea de utilidad, y le reiteramos nuestra disposición para responder sus consultas. PCP/CPA/VRG/LDB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18:29</t>
  </si>
  <si>
    <t>7100834</t>
  </si>
  <si>
    <t>TOLEDO SAN MARTIN, DENY DIDIER</t>
  </si>
  <si>
    <t>CAS-6822154-W3T2T8</t>
  </si>
  <si>
    <t>usuaria solicita dejar reclamo dirigido a entidad patrocinante Quentriqueo Inmobiliaria Limitada ya que postuló a Banco de materiales y dicha entidad no le entrega ningún tipo de información con respecto a su postulación.</t>
  </si>
  <si>
    <t>Descripción: Junto con saludarle cordialmente, damos respuesta a su reclamo, relacionado a su postulación al subsidio Banco de Materiales, ya que la Entidad Patrocinante no le entrega información. Al respecto, señalar que usted postuló al cuarto proceso de selección del Llamado Banco de Materiales con el patrocinio del Prestador de Servicios de Asistencia Técnica (PSAT) QUINTRIQUEO INMOBILIARIA LTDA. De acuerdo a lo estipulado en la Resolución de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sin embargo, desde el Ministerio de Vivienda y Urbanismo, se está gestionando una Resolución complementaria que asignará nuevos subsidios los que estarán sujetos a factores de puntaje nuevamente, esto significa que su postulación podría ingresar de nuevo a concurso. Por lo anterior, sugerimos esperar de 3 a 4 semanas, a fin de que el proceso esté terminado y a partir de allí conocer este nuevo resultado y revisar si su postulación quedó seleccionada.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18:30</t>
  </si>
  <si>
    <t>13620125</t>
  </si>
  <si>
    <t>NEIRA ROMERO, MARCELA DEL CARMEN</t>
  </si>
  <si>
    <t>CAS-6822162-B3S5G5</t>
  </si>
  <si>
    <t>usuaria solicita dejar reclamo por segunda vez ya que es beneficiaria de subsidio DS49 de construcción desde año 2015 y aún no le inician obras de conrtucción, le han cambiado mas de 3 veces de constructora.</t>
  </si>
  <si>
    <t>6961930</t>
  </si>
  <si>
    <t>LLANCA ARREDONDO, BERNARDA MARGARITA</t>
  </si>
  <si>
    <t>Rifo Zuñiga, Dayana Cristiel</t>
  </si>
  <si>
    <t>CAS-6826215-K4N2F3</t>
  </si>
  <si>
    <t>usuaria solicita dejar reclamo ya que indica que llamó y le enviaron un contrato de arriendo en formato word el cual posteriormente fue rechazado teniendo que gastar nuevamente en notaria para validar el contrato que corresponde que es el que se realiza a traves de plataforma de arriendo.</t>
  </si>
  <si>
    <t>24429330</t>
  </si>
  <si>
    <t>MEDINA RODRIGUEZ, JESSICA ELIZABETH</t>
  </si>
  <si>
    <t>CAS-6826216-C5X5P5</t>
  </si>
  <si>
    <t>usuaria solicita dejar reclamo dirigido a Entidad Organizadora Rut 76764231-8 NUEVA EGIS SPA por retraso en obras de mejoramiento.</t>
  </si>
  <si>
    <t>15445576</t>
  </si>
  <si>
    <t>VEGA VALDES, MARIBEL ELIANA</t>
  </si>
  <si>
    <t>CAS-6826217-H6L4Q3</t>
  </si>
  <si>
    <t>8645491</t>
  </si>
  <si>
    <t>MENDOZA ESPINOZA, OLGA INÉS</t>
  </si>
  <si>
    <t>CAS-6826218-Q7H3F7</t>
  </si>
  <si>
    <t>9964808</t>
  </si>
  <si>
    <t>NÚÑEZ FUENTES, VERÓNICA JEANNETTE</t>
  </si>
  <si>
    <t>CAS-6826221-B4S2N9</t>
  </si>
  <si>
    <t>7857305</t>
  </si>
  <si>
    <t>QUIJADA GARCÍA, REGINA DEL CARMEN</t>
  </si>
  <si>
    <t>CAS-6832622-J7W7R3</t>
  </si>
  <si>
    <t>Solicita dejar reclamo por que quiere vender su propiedad con subsidio DS49 y no le calcularon el subsidio complementario de altura .</t>
  </si>
  <si>
    <t>9662683</t>
  </si>
  <si>
    <t>MORALES ESPINOZA, JORGE GUSTAVO</t>
  </si>
  <si>
    <t>CAS-6833755-B7C5Q1</t>
  </si>
  <si>
    <t>Usuario ingresa por correo de oficina de partes reclamo. Solicita el pago de facturas. Indica querer respuesta por correo electronico.</t>
  </si>
  <si>
    <t>14218882</t>
  </si>
  <si>
    <t>SANDOVAL TOLG, ALIRO SEBASTIAN</t>
  </si>
  <si>
    <t>Las Condes</t>
  </si>
  <si>
    <t>CAS-6834092-W6C6N1</t>
  </si>
  <si>
    <t>Presenta reclamo formal por mejoramiento</t>
  </si>
  <si>
    <t>15460105</t>
  </si>
  <si>
    <t>MORALES MIRANDA, CARLOS ANTONIO</t>
  </si>
  <si>
    <t>CAS-6837913-G3V4P2</t>
  </si>
  <si>
    <t>USUARIO SOLICITA DEJAR RECLAMO DIRIGIDO A CONSTRUCTORA VALDIVIA EIRL POR RETRAZOS Y OBRAS DE MEJORAMIENTO MAL REALIZADAS</t>
  </si>
  <si>
    <t>SE TOMA RECLAMO A TRAVES DE FORMULARIO DE GESTIÓN DE OPINIÓN.</t>
  </si>
  <si>
    <t>3512280</t>
  </si>
  <si>
    <t>CANTALLOPTS ARAYA, JUAN CARLOS</t>
  </si>
  <si>
    <t>6.3.1. Abandono de obras (Empresas constructoras)</t>
  </si>
  <si>
    <t>83</t>
  </si>
  <si>
    <t>CAS-6837915-T0K0Y9</t>
  </si>
  <si>
    <t>usuario solicita dejar reclamo debido a diferencias en el monto de su gift card del beneficio banco de materiales</t>
  </si>
  <si>
    <t>4793950</t>
  </si>
  <si>
    <t>BORQUEZ CASTAÑOS, JAIME PATRICIO</t>
  </si>
  <si>
    <t>Pizarro Dinamarca, Luis</t>
  </si>
  <si>
    <t>CAS-6837917-J5W7N0</t>
  </si>
  <si>
    <t>usuario solicita dejar reclamo por disconformidad con vivienda entregada en proyecto de integración.</t>
  </si>
  <si>
    <t>CAS-6839360-T8X4K2</t>
  </si>
  <si>
    <t>usuario solicita dejar reclamo dirigido a Inmobiliaria D3 Ltda. ya que debido a los retrasos en la entrega de la vivienda no pudo gestionar credito hipotecario y no le quieren devolver el valor de la reserva.</t>
  </si>
  <si>
    <t>16790107</t>
  </si>
  <si>
    <t>MORAN AICON, FELIPE ANDRES</t>
  </si>
  <si>
    <t>CAS-6839364-W0F9H1</t>
  </si>
  <si>
    <t>usuaria en representación de 41 personas pertenecientes a grupo POR UNA VILLA ARCOIRIS SIN ASBESTO, Código 155397 solicita dejar reclamo dirigido a Cosntructora Nueva Egis por problemas con beneficio tarjeta Gift Card banco de materiales. Solicitan que se entreguen gift cards y además se desbloqueen cuentas de ahoror de 41 integrantes de comité.</t>
  </si>
  <si>
    <t>CAS-6840593-X5F0V8</t>
  </si>
  <si>
    <t>usuaria solicita dejar reclamo por beneficio Gift card banco de materiales a que no se le informo las limitaciones que tenia para utlizarla</t>
  </si>
  <si>
    <t>9745811</t>
  </si>
  <si>
    <t>SILVA BERROETA, ASTRID CRISTINA</t>
  </si>
  <si>
    <t>CAS-6842898-D3F5S4</t>
  </si>
  <si>
    <t>usuaria solicita dejar reclamo debido a que no le reciben sus documentos de manera presencial para validar contrato de arriendo y al enviarlos por correo, le rebota el correo.</t>
  </si>
  <si>
    <t>26312416</t>
  </si>
  <si>
    <t>BARRIENTO MENDOZA, VICTORIA DE LOS ANGELES</t>
  </si>
  <si>
    <t>La Cisterna</t>
  </si>
  <si>
    <t>CAS-6844347-Q5F2M3</t>
  </si>
  <si>
    <t>usuaria solicita dejar reclamo dirigido a entidad patrocinante Egis Gestión Inmobiliaria ya que usuaria salió beneficiada con tarjeta de banco de materiales y egis no da respuesta.</t>
  </si>
  <si>
    <t>12810606</t>
  </si>
  <si>
    <t>ORMAZABAL ALBARRAN, BERENA ANDREA</t>
  </si>
  <si>
    <t>CAS-6844352-G3V9P9</t>
  </si>
  <si>
    <t>usuaria solicita dejar reclamo dirigido a Constructora Tupac por obras de construcción con DS49 incompletas</t>
  </si>
  <si>
    <t>11650884</t>
  </si>
  <si>
    <t>LARA AROS, JOHANNA MAGALY</t>
  </si>
  <si>
    <t>53</t>
  </si>
  <si>
    <t>CAS-6845529-C3X2N9</t>
  </si>
  <si>
    <t>USUARIA SOLICITA DEJAR RECLAMO CONTRA EL DEPARTAMENTO DE ARRIENDO POR DEMORA EN LA VALIDACION DE CONTRATO</t>
  </si>
  <si>
    <t>19442763</t>
  </si>
  <si>
    <t>VEGA ASCENCIO, JAVIERA FRANCISCA</t>
  </si>
  <si>
    <t>25</t>
  </si>
  <si>
    <t>Descripción: Junto con saludar cordialmente, le comunicamos que por encargo de la Dirección de Gestión Ciudadana de la Presidencia, su presentación electrónica INPR2022-5685 , ha sido derivada a este SERVIU, mediante la cual manifiesta su reclamo, señalado que sería beneficiaria de un subsidio de mejoramiento. En ese sentido, expresa su disconformidad con la ejecución de las obras por parte de la entidad respectiva. Al respecto, le informamos que, con el objetivo de atender su solicitud, desde el Departamento de Obras de Edificación de este Servicio, tomaron contacto telefónico con usted, en dos oportunidades, en las cuales usted señaló no haber dejado reclamo alguno en el SERVIU Metropolitano, y que la consulta realizada fue para solicitar información de postulación al subsidio habitacional para una persona allegada que reside en su vivienda. Por lo anterior, sugerimos que la persona interesada pueda escribirnos por esta misma vía, a fin de revisar nuestros registros, y poder entregarle la información correspondiente.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12:29</t>
  </si>
  <si>
    <t>CAS-6837254-T5J9N0</t>
  </si>
  <si>
    <t>Se refiere a la situación que enfrentaría, mencionando que sería propietaria de una vivienda, la cual tendría un arriendo con subsidio de vuestro servicio, sin embargo, no se realizaría el pago integral de la renta de arrendamiento, indicando su disconformidad, solicitando apoyo y orientación sobre la materia planteada.</t>
  </si>
  <si>
    <t>10299235</t>
  </si>
  <si>
    <t>PEREZ LILLO, ESTRELLA DEL PILAR</t>
  </si>
  <si>
    <t>Carvajal Contreras, Cecilia</t>
  </si>
  <si>
    <t>CAS-6828737-M4W0X8</t>
  </si>
  <si>
    <t>Caso Presidencia de la República. Expone problemas que ha vivido en el proceso de activación del subsidio de arriendo, indicando que se ha visto dañada su salud mental a raíz de ello. Menciona que debe el arriendo del lugar que habita desde octubre 2021 y pide apoyo para pagar esa deuda.</t>
  </si>
  <si>
    <t>Producto</t>
  </si>
  <si>
    <t>Actuacion</t>
  </si>
  <si>
    <t>CLASIFICACION</t>
  </si>
  <si>
    <t>Descripción: Junto con saludarle cordialmente, damos respuesta a su correo electrónico, donde expone su reclamo por la demora en el pago de obras financiadas a través del Programa de Protección al Patrimonio Familiar (PPPF), regulado por el Decreto Supremo N° 255 (V. y U.) de 2006. En primer lugar, quisieramos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y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t>
  </si>
  <si>
    <t>Descripción: Junto con saludarle cordialmente, damos respuesta a su correo electrónico, relacionado al reclamo por la demora en el pago de obras financiadas a través del Programa de Protección al Patrimonio Familiar (PPPF), regulado por el Decreto Supremo N° 255 (V. y U.) de 2006. En primer lugar, quisiéramos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reiteramos información entregada en su anterior presentación singularizada con el número CAS-6742945-Z5X5Y2, donde señalamos que,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t>
  </si>
  <si>
    <t>Descripción: Junto con saludar cordialmente, y por especial encargo de la Dirección del SERVIU Metropolitano, doy respuesta a su reclamo, donde plantea que la información proporcionada actualmente para el proyecto del Programa de Integración Social y Territorial, regulado por el Decreto Supremo N° 19 (V. y Y.), de 2016 “Matta Central”, por parte de su Entidad Desarrolladora Razón Social Inmobiliaria B3 Ltda., difiere de la entregada originalmente, específicamente lo relacionado con los montos de subsidios. En primer lugar, quisiéramos señalar que lamentamos la situación descrita por usted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revisado nuestro sistema computacional, usted resultó beneficiada mediante la Resolución Exenta N° 490 (SERVIU Metropolitano), de 10.02.2022, del proyecto “Matta Central”. En lo concerniente a los montos de subsidios del proyecto antes mencionado, revisada la situación con la Entidad Desarrolladora, esta nos indicó que efectivamente se produjo una diferencia en la información proporcionada, motivo por el que tomarían contacto con usted para apoyarla en la aprobación de su crédito con las entidades financieras en convenio y pagando los gastos operacionales en el caso que se haya generado una duplicidad del gasto por la modificación de la escritura. Asimismo, la Entidad nos ha indicado que usted realizó pago adicional, gestionándose la nueva carta oferta para enviar a la entidad financiera de manera que pueda coincidir con el crédito otorgado por dicha institución. Cabe señalar, que con la finalidad de atender particularmente este tipo de situaciones, la Entidad ha generado el siguiente correo electrónico servicioalclientematta@boetsch.cl .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PCP/JML/LJM/LAR Fecha de publicación: 02-06-2022 18:01</t>
  </si>
  <si>
    <t>CAS-6849124-V5D6M9</t>
  </si>
  <si>
    <t>Es un reclamo, estoy tratando de averiguar por un alzamiento de mi propiedad y los correos que me dieron tanto presencial como en una respuesta en línea, no se encuentran habilitados ,me rebotan y los he enviado de otro correo y lo mismo, favor indiquenme quien realmente trabaja en esa área porque me urge el tramite y solo he perdido tiempo, no existen números de teléfonos, ni correos habilitados ,si voy presencial tampoco te atienden porque indican que se hace a travez de correo, es decir te pelotean por todos lados y nadie contesta, ya se que documentación debo tener pero necesito un correo que realmente funcione, he enviado a estos sin respuesta contactoserviurm@minvu.cl - bsalazars@minvu.cl y bsaavedrao@minvu.cl</t>
  </si>
  <si>
    <t>Descripción: Junto con saludarle cordialmente, damos respuesta a su reclamo donde manifiesta su malestar debido a que ha estado tratando de solicitar información sobre trámite de alzamiento de la prohibición de enajenar constituida a favor de este Servicio, pero no se ha podido comunicar por teléfono y por los correos electrónicos habilitados.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y en atención a su presentación, le informamos que en reunión sostenida con usted el 22 de junio de 2022 por funcionaria del Departamento Jurídico, se le orientó sobre las alternativas para el alzamiento de la prohibición constituida a favor de SERVIU, devolución del subsidio a la localización o Movilidad Habitacional, optando usted por ésta última. En virtud de lo anterior, se encuentra en tramitación la resolución que la autoriza a vender por Movilidad Habitacional, por ende, ante cualquier duda o inquietud, la invitamos a tomar contacto con doña Loreto Fuentes Vargas, al correo electrónico: lfuentesv@minvu.cl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06-07-2022 17:05</t>
  </si>
  <si>
    <t>13438839</t>
  </si>
  <si>
    <t>ARAYA LANGER, ELIZABETH SELOMIT</t>
  </si>
  <si>
    <t>Arcila Zuñiga, Maria Teresa</t>
  </si>
  <si>
    <t>CAS-6851689-T4B1Z6</t>
  </si>
  <si>
    <t>EN EL AÑO 2012 FUI BENEFICIADA POR EL SUBSIDIO DE GOBIERNO PARA COMPRAR MI CASA LA CUAL TENGO DESDE ESA FECHA. HOY QUIERO POSTULAR A MEJORAMIENTO DE TECHO Y EN EL BANCO ESTADO ME INDICAN QUE LIBRETA DE AHORRO SE ENCUENTRA BLOQUEDA POR EL SERVUI, FUI EL AÑO PASADO AL SERVIU Y ME INDICARON QUE DEBIA IR A AL EGIS PUES ELLOS NUNCA RETIRARON EL DINERO QUE LES CORRESPONDIA POR LO TANTO LA LIBRETA NO PODIA SER DESBLOQUEDA Y NO PUEDO POSTULAR A NADA POR ESTE TEMA. FUI A LA EGIS CORRESPONDIENTE Y EL CONSERGE DEL EDIFICIO ME DIJO QUE ESTA HABIA DESAPARECIDO Y QUE EL DUEÑO TRABAJA EN EL SERVIU, ES PATRICIO LARRAIN.. POR FAVOR SU AYUDA YA QUE NECESITO CON URGENCIA EL MEJORAMIENTO DEL TECHO DE MI CASA. AGRADECERE SUS INDICACIONES A SEGUIR. SALUDOS</t>
  </si>
  <si>
    <t>11166646</t>
  </si>
  <si>
    <t>VICENCIO SOTELO, NANCY ESTER</t>
  </si>
  <si>
    <t>CAS-6856354-Z1D2F2</t>
  </si>
  <si>
    <t>Buenos días Sra. del Serviu, Les quiero expresar mi molestia por unos trabajos que me realizaron en mi casa, soy beneficiario de un proyecto de cambio de techumbre y mi hijo se subió a revisar el techo y los trabajos se encuentran super malos, no pusieron tornillos en la techumbres, la cumbrera también no sellaron y sin dejar traslape hacia el vecino, la plancha de zinc no pasa ni el medianero, la canaleta no quedo buena, se cae toda el agua del otro lado que tiene la bajada, no fiscalizaron los trabajo y tuve que firmales documentos sin dejarme ninguna copia, verdad que estoy super molesta con los trabajos que me hicieron, no se comparan con mi vecina que postulo con la municipalidad, le fiscalizaron y quedo un techo bien firme. Yo pertenezco al grupo COMITE DE CUBIERTA VILLA LOS TILOS. código: 163297 La entidad que nos postulo es ENTIDAD GESTION INMOBILIARIA SOCIAL, METROPOLITANA SUR COMPANIA LIM. Favor si ustedes pueden hacer algo con esto, ya que a los otros beneficiarios que postularon con migo les puede pasar lo mismo, yo no se cuales son las personas que postularon con migo y puedan tener este mismo problema, les adjunte unas fotografías que saco mi hijo ese día. Espero que tengan buen día.</t>
  </si>
  <si>
    <t>Descripción: Junto con saludar cordialmente, damos respuesta a su presentación, donde expone su reclamo, donde manifiesta haber sido beneficiado con un subsidio correspondiente al Programa de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Metropolitana Sur, en relación al Proyecto Cubierta Los Tilos al cual corresponden las obras que se realizaron en su vivienda. Comentamos que, se solicitó al Prestador de Asistencia Técnica (PSAT), que se comunique con usted en un plazo no superior a tres días hábiles para coordinar una visita técnica a su vivienda y poder dar una pronta solución a su situación. Por último, en el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17:12</t>
  </si>
  <si>
    <t>9155706</t>
  </si>
  <si>
    <t>MARAMBIO ARIAS, CARMEN ROSA</t>
  </si>
  <si>
    <t>CAS-6858533-W9J8G6</t>
  </si>
  <si>
    <t>Buenos días, quisiera hacer un reclamo, ya que aún no me liberan el dinero de la cuenta de ahorro para la vivienda por favor ya han pasado varios meses de la postulación al subsidio, está el dinero retenido. Solicito respuesta a la brevedad por favor.</t>
  </si>
  <si>
    <t>Descripción: Junto con saludar cordialmente, damos respuesta a su reclamo, donde solicita el desbloqueo de su cuenta de ahorro para la vivienda. En primer lugar, quisiéramos señalar que lamentamos la situación descrita por usted, especialmente porque para nosotros como SERVIU es de suma importancia que cada proceso de postulación se desarrolle con normalidad y que posteriormente, pueda disponer de los ahorros presentados en el proceso, en el evento de no resultar seleccionado/a. Al respecto, le informamos que se verificó en nuestros sistemas de registro que no existen impedimentos para su autorización. En consecuencia, informamos que su cuenta será desbloqueada dentro de las siguientes 72 horas, luego de las que podrá disponer del monto ahorrado sin restricciones asociadas al Ministerio de Vivienda y Urbanismo.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Reiteramos nuestras más sinceras disculpas por las molestias que esta situación le haya podido causar.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PTS/PMJ/OHM/CDB Fecha de publicación: 28-06-2022 12:47</t>
  </si>
  <si>
    <t>19278293</t>
  </si>
  <si>
    <t>SEPÚLVEDA TORRES, BÁRBARA POLETTE</t>
  </si>
  <si>
    <t>CAS-6859775-L9S9R2</t>
  </si>
  <si>
    <t>Solicitud de Reclamo OIRS MINVU</t>
  </si>
  <si>
    <t>6373446</t>
  </si>
  <si>
    <t>BUSTOS DEL SOLAR, MARÍA VERÓNICA</t>
  </si>
  <si>
    <t>CAS-6867382-Z9M0X0</t>
  </si>
  <si>
    <t>Lamentablemente tengo que reclamar nuevamente por el mismo problema que tenemos por años, paso a contar. La postulación de paneles solares San Francisco 1 al cual fuimos favorecidos desde que se instalaron hace varios años los primeros meses comenzaron con graves problemas de filtración y deterioro de este panel. La ultima vez que reclame aquí mismo mande fotos de los problemas y se me respondió que iban a ver nuestro problema. Hace varios meses durante este año vinieron del SERVIU, la egis y la empresa que instalo estos paneles y nos informaron que en las próximas semanas se haría una reunión con todos los vecinos afectados y hasta el momento no ha pasado nada de nada. Espero que este reclamo que estoy haciendo como presidenta de la Junta de Vecinos que postulo a este proyecto el cual ha sido un fracaso y un gran problema para nosotros, algunos tan grandes que las filtraciones han provocado deterioros en las casas y vivimos con miedo que algo mas grave pueda pasar, por eso varios (hace mas de un año) han dejado de funcionar y por correspondiente no prestan la ayuda económica que se nos prometió en este proyecto. Solicito una pronta respuesta y solución a este grave problema ya que en anteriores reclamos nadie se ha hecho responsable de lo que paso con este proyecto.</t>
  </si>
  <si>
    <t>Descripción: Junto con saludar cordialmente, damos respuesta a su presentación, donde expone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en atención a su presentación y comprendiendo su preocupación, es posible indicar que los Departamentos de Obras de Edificación y Estudios de este Servicio, están al tanto de la situación técnica que aqueja el normal funcionamiento de este proyecto y se está evaluando a nivel de la Subdirección de Vivienda y Equipamiento, una alternativa para entregar una pronta solución, no solo a usted, si no que a todos los/as beneficiarios/as de este proyecto. Por lo tanto, en caso que usted así lo requiera, podrá tomar contacto directamente con el Coordinador de Obras del Programa al Sr. Mariano Labra Herrera, al correo electrónico mlabrah@minvu.cl.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11-08-2022 15:45</t>
  </si>
  <si>
    <t>14232749</t>
  </si>
  <si>
    <t>GUZMÁN RAMÍREZ, VIVIANA DEL CARMEN</t>
  </si>
  <si>
    <t>CAS-6869831-Q9S8N2</t>
  </si>
  <si>
    <t>Estimados sr del Serviu, Este es mi segundo reclamo que hago por la pagina de serviu por un pago de banco de materiales del primer llamado, los trabajos fueron ejecutados hace mas de 8 meses, quisiera saber cuando pagaran la boleta de honorario por los trabajos ejecutados, favor si me pueden dar una respuesta, me dijeron en el correo anterior que no estaba ingresado la beneficiaria: JACQUELINE RIGOT ROSALES. rut: 16.247.253-4, espero tener buena recepción esta vez, envié un correo a bancodematerialesrm@minvu.cl, pero no he tenido respuesta, adjunto los antecedentes como, informes y boleta de honorarios. Saludos</t>
  </si>
  <si>
    <t>Descripción: Junto con saludar cordialmente, damos respuesta a su reclamo, donde reitera consulta por un pago relativo a obras correspondientes al subsidio Banco de Materiales. Al respecto, y tal como dimos respuesta en su caso asociado al N° CAS-6850557-K9W6C6, le informamos el canal para este tipo de requerimientos relacionados con el proceso de pago del subsidio Banco de Materiales, debe remitirlas directamente a la encargada funcionaria de este Servicio, Srta. Carmen Paz Lara López, a su correo electrónico: claral@minvu.cl, con copia a María Jose Corcuera Gonzalez, correo electrónico: mjcorcuera@minvu.cl, adjuntando los antecedentes que usted aporta a esta consulta.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/CPA Fecha de publicación: 11-07-2022 14:26</t>
  </si>
  <si>
    <t>19227991</t>
  </si>
  <si>
    <t>PAREDES VALDIVIA, RODRIGO IGNACIO</t>
  </si>
  <si>
    <t>CAS-6877569-X2N1R8</t>
  </si>
  <si>
    <t>Sres. MINVU pte. Les escribo porque soy beneficiada por un proyecto de ampliación de mi vivienda en el año 2013. Hasta la fecha se ha construido una parte solamente la que está abandonada y sin terminar ,además sin techo, por parte de la empresa constructora que se adjudicó el proyecto. desde principios de Enero del 2019 que nadie se hace cargo. La municipalidad de Buin por medio de su departamento de vivienda no me da ninguna solución al respecto. Lo que está construido ha sufrido múltiples deterioros por las lluvias , sol , vientos , etc.. He agotado todas las instancias cercanas a mi domicilio y no he podido lograr que me respondan por la terminación de mi ampliación....mi estado de salud no buena, no me permite seguir luchando para conseguir que me entreguen mi ampliación terminada. Atte a uds.</t>
  </si>
  <si>
    <t>10114737</t>
  </si>
  <si>
    <t>IBARRA GONZALEZ, MONICA DEL CARMEN</t>
  </si>
  <si>
    <t>Ferrer Vergara, Miguel</t>
  </si>
  <si>
    <t>CAS-6883650-V3H4R5</t>
  </si>
  <si>
    <t>Más bien es un reclamo ,mi madre Edgra torres se adjudicó la gift del banco de herramientas con la constructora egis de melipilla , al principio todo bien ellos la postularon y le dijeron que vendría un maestro a hacer una cotización para ver cuanto material comprar y todo y que estaba anotada para realizar el trabajo en el mes de septiembre, hace poco le pregunto a Catalina (secretaria de la egis) si ya estoy anotada para septiembre y si todo va bien a lo que llama a mi madre y le cambia todas las reglas del proyecto ella es una persona de la tercera edad y se están pasando de listos quieren que mi madre le pague anexo al maestro para k venga a remover el piso anterior y otro monto más para que el maestro venga a hacer una cotización ya que hay cosas que ellos no hacen ,encuentro una sinvergüenzura de parte de la constructora que le pidan dinero adicional cuando desde un principio ellos quedaron de venir a hacer el trabajo , mi madre necesita cambiar la cerámica y según ellos tampoco pegan ceramicas sobre cerámicas estuvimos averiguando y si se puede hacer pero ellos no lo quieren realizar ya que lo único que quieren es sacarle más dinero a mi madre claro como ven que es una persona de la tercera edad son unos sinvergüenzas que solo aprovechan de la gente , lo otro que le ofrecieron es que ella buscará un maestro pero ellos pagaban a 90 días, obvio ningún maestro quiere aceptar estas condiciones siento que el living no sobre pasa los 30 mts Porfavor necesito que me ayuden y me den una solución para poder hacer efectivo este beneficio y no perder lo</t>
  </si>
  <si>
    <t>16279781</t>
  </si>
  <si>
    <t>PINTO TORRES, ASTRID SOLANGE</t>
  </si>
  <si>
    <t>3.6.9.1.2. PPPF Banco de Materiales (Plan de Reconstrucción)</t>
  </si>
  <si>
    <t>CAS-6890759-N5V4M8</t>
  </si>
  <si>
    <t>Más bien es un reclamo y necesito una explicación. Hoy al revisar los resultados de la postulación DS1 Primer llamado 2022. Sale que no tengo resultados de postulación. Llame a minvu me dice que tampoco sale proceso de postulación siendo que tengo los correos correspondiente de recepción de documentos y que el otro que ya estaba en revisión. Entonces me pueden explicar qué pasó con mi postulación? Postulé a densificación predial por el formulario de atención. Entonces qué pasó con mi postulación? Cómo es posible que me digan que nunca postulé si mis documentos fueron recepcionado y revisados? Exijo una explicación y una solución a este problema. Cómo es posible que jueguen con los sentimientos de las personas de ésta manera? No saben las ansias que tenía y la fe esperando estos resultados para mí y mi hijo? Pertenezco al serviu de la región metropolitana. Y exijo una solución a este problema. No es justo lo que hicieron conmigo y mi hijo. Se subieron todos los documentos solicitados.</t>
  </si>
  <si>
    <t>Descripción: Junto con saludar cordialmente, damos respuesta a su correo electrónico, donde indica que no obtuvo resultado respecto a la postulación realizada al Primer Llamado a Postulación Nacional 2022, en Condiciones Especiales, del Programa Sistema Integrado de Subsidio Habitacional, D.S. N° 1, (V. y U.), de 2011, en la alternativa de Densificación Predial. Al respecto, le informamos que de acuerdo a nuestros sistemas, efectivamente formalizó solicitud de postulación, en el tramo 2, alternativa Densificación Predial, cuya vía de ingreso fue mediante Formulario de Atención Ciudadana. Su solitud de postulación, fue recepcionada y revisada por SERVIU Metropolitano, la cual quedó rechazada, considerando que no adjuntó el plano de loteo donde se identifique el sitio y la porción de terreno, en que se construirá la vivienda. Este documento es un requisito entre otros, obligatorio en la alternativa de Densificación Predial. El resultado de su solicitud, le debió llegar vía correo electrónico, como usted indica no haberlo recibido se sugiere revisar la bandeja de Spam. Por último, y a modo de entregarle una respuesta más amplia, se adjunta informativo de la alternativa Construcción en Sitio Propio y Densificación Predial, del señalado llamado, a fin que pueda realizar de manera exitosa una nueva postulación, cuyo llamado está programado para este segundo semestre.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PCP/MFV/RMR Fecha de publicación: 26-07-2022 19:25</t>
  </si>
  <si>
    <t>17398458</t>
  </si>
  <si>
    <t>CABRERA ARMIJO, YESENIA DEL CARMEN</t>
  </si>
  <si>
    <t>CAS-6891102-C5K3P8</t>
  </si>
  <si>
    <t>hoy me acerque a la sucursal ubicada en jose manuel irarrazaval 0180 donde fui atendido por 2 funcionarios de la linea los cuales me trataron muy mal eliminaron mi tramite de internet sin autorizacion y utilizaron abuso de poder debido a que me instruyo en solicitar mi cedula de identidad para una eventual fiscalizacion diciendome que era funcionario publico y podia hacerlo amedrentandome una vez que se acerco su jefa con la cual me quiso fiscalizar tratandome mucho peor y sin identificarce el unico funcionario que en fin pudo ayudarme fue fernando guajardo quien tubo un poco mas de empatia en resolver el problema pero el colega de al lado de el y la jefa de ese momento cero empatia</t>
  </si>
  <si>
    <t>18251442</t>
  </si>
  <si>
    <t>CASTRO SALDÍAS, SEBASTIÁN EDUARDO</t>
  </si>
  <si>
    <t>CAS-6894854-C6J7Y7</t>
  </si>
  <si>
    <t>Hola buenos días por este medio hago un Reclamo formal hacía la Sra Julia Santander Rodríguez Que estando aún vigente mi subsidio de arriendo nunca me respondieron mis correos Al momento de ir a la OIRS Santiago Me atendió La Sr Paola Romo Excelente persona quien Se trató de comunicar con julia Santander Rodríguez en 2 oportunidades * 10-06-22 *05-07-22 por SKYPE no tuvimos respuesta Necesito urgente una solución ya que ahora mi subsidio de arriendo aparece como caducado pero que al momento de iniciar los trámites estaba vigente y con la demora de las contestaciones de los correos caduco Atte .Daniel moya 17.487.401-8</t>
  </si>
  <si>
    <t>Descripción: Junto con saludar, damos respuesta a su correo electrónico, donde expone su reclamo, así como también la situación respecto de la vigencia del subsidio de arriendo del cual fue beneficiario.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Con respecto a la vigencia del subsidio, le informamos que revisado nuestros sistemas, usted fue beneficiario del Programa Subsidio de Arriendo de Vivienda, regulado por el Decreto Supremo N° 52 (V. y U.) de 2013, mediante Resolución Exenta N° 876 de fecha 01-06-2020, el que actualmente se encuentra en estado caducado a causa de su vencimiento normativo. Por ende, y conforme a lo establecido en la normativa que regula dicho Programa, se establece en las excepciones al Artículo 21 que el titular del beneficio o cualquier integrante del núcleo familiar beneficiado, podrá volver a postular, siempre y cuando no haya aplicado el subsidio de arriendo del cual fue beneficiario, y éste a su vez, haya caducado, sin haber suscrito un contrato de arrendamiento. Por ende, le sugerimos que vuelva a postular al Programa una vez que nuestro Ministerio de Vivienda y Urbanismo (MINVU) realice un nuevo llamado, dado que además no cumple con ninguna de las causales de prórroga del beneficio: a) Si han transcurrido 12 meses contados, desde la fecha en que el beneficiario dio aviso del término de un contrato de arrendamiento, y no ha presentado al SERVIU uno nuevo para su aprobación. Esta solicitud deberá realizarse dentro de los 30 días anteriores al vencimiento del plazo antes señalado. b) Si se encuentra en trámite la designación de un sustituto por fallecimiento del titular del beneficio. Finalmente, le recordamos estar atento a los canales formales de información, donde se publicarán las fechas de postulación al Programa de Arriendo, como por ejemplo la página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18-08-2022 13:50</t>
  </si>
  <si>
    <t>17487401</t>
  </si>
  <si>
    <t>MOYA BRAVO, DANIEL ENRIQUE</t>
  </si>
  <si>
    <t>CAS-6895698-K0D5G4</t>
  </si>
  <si>
    <t>Estimados buienos días, La siguiente carta de reclamo tiene por objetivo solicitar se me oriente e indique la forma correcta de proceder para solicitar una prorroga o extensión del plazo de vigencia de forma excepcional, para el subsidio DS1 asignado a mi nombre para poder concretar la compraventa de una propiedad que se encuentra detenida por encontrarse el subsidio vencido. He concurrido en varias ocasiones al Serviu metropolitano desde el 11 de julio a arturo prat sin conseguir respuesta alguna y con una severa negatividad a se me escuche, ya que todo es por correo electrónico. Quiero manifestar mi más profunda molestia con esta situación debido a que me he visto completamente perjudicada ya que por innumerables razones aasociadas a la materialización de la compraventa de la propiedad en la que actualmente vivo y pago arriendo se ha dilatado del tal modo, llevandome a la desmoralización de mi persona porque después de años de sufrimiento y calvario para conseguir la compraventa me enteré que el subsidio esta vencido desde el 1 de julio 2022. Necesito urgente se me extienda el plazo por favor, ya que hay mucho dinero invertido en esta propiedad y me refiero a lo siguienete; primero hubo que recuperar la propiedad por la vía judicial ya que estaba tomada ilegalmente por unos traficantes, normalizar los servicios básicos de luz y agua, reconstruir baño y cocina, subsanar varios reparos legales a la propiedad en cuanto a sus herederos y ahora este año que la propiedad se encuentra completamente saneada y se puede materializar la compraventa me indican que mi subsidio venció a principios de julio de este año. La pregunta es .¿Nadie en el Sistema de atención personalizada pudo visualizar la vigencia de mi subsidio?, de las veces que me presenté en consultas jurídicas, en consultas varias para la tramitación del alzamiento, cuando me presenté a solicitar orientación para la tasación, cuando estuve en el cálcilo del subsidio, NADIE pudo notar que el subsidio estaba a días de vencer?. si bien es mi responsabilidad, éste es un dato fundamental para la compraventa de una propiedad, como nadie me pudo advertir?. Ahora me encuentro en esta situación horriblemente compleja para mí ya que despúes de haber hecho todos los trámites legales para subsanar la propiedad y pueda ser traspasada a mi nombre, NO TENGO OPCIPÖN ALGUNA?. Y quien me devuelve el tiempo, el dinero y mi salud que ha sido dañada fuertemente debido a lo grave de este hecho?. y las respuestas son NADA QUE HACER?, QUE DEVULEVA EL SUBSIDIO Y VUELVA A POSTULAR?. este es la respuesta del ministerio de vivienda a mi ignorancia y analfabetismo?. y mis años de ahorro y sacrificio, NO IMPÖRTAN?.. detrás de cada solicitud hay una HISTORIA Y exijo que la mía se respete y me devuelvan la dignidad que en este momento se encuentra destruida y pisoteada, es una bofetada a mi vulneravilidad y carencia escolar. Exijo se me escuche y ayude por favor, lo unico que quiero es terminar mi vejez en un espacio.</t>
  </si>
  <si>
    <t>Descripción: Junto con saludar cordialmente, damos respuesta a su correo electrónico, mediante el cual manifiesta su reclamo a fin de poder solicita una prórroga extraordinaria a la vigencia de su subsidio correspondiente al Programa Sistema Integrado de Subsidio Habitacional, que regula el Decreto Supremo N°1 (V. y U.) de 2011, obtenido en el año 2016. Al respecto, le informamos que revisados nuestros registros computacionales ha sido posible verificar que Ud. obtuvo un subsidio habitacional correspondiente al Sistema Integrado de Subsidio Habitacional, regulado por el D.S. N°1/2011, Título I con inicio de vigencia a partir de 01.07.2016. En cuanto a la vigencia, debemos señalar además que considerando la emergencia sanitaria que afecta al país, y en acatamiento de las medidas sanitarias adoptadas por el Gobierno de Chile, producto del COVID-19, mediante la Resolución N°1680 (V. y U.) de 20.11.2020, cuya copia se adjunta, se otorgó de manera excepcional, un nuevo plazo que se extendió hasta el 01.07.2022, fecha en la que caducó su beneficio,. Indicar además que ha sido posible verificar que con fecha 04.08.2022, usted presento la renuncia voluntaria a su beneficio habitacional correspondiente al programa Sistema Integrado de Subsidio Habitacional, regulado por el Decreto Supremo N°1(V. y U.) de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PCP/PMJ/MST Fecha de publicación: 24-08-2022 17:35</t>
  </si>
  <si>
    <t>8048262</t>
  </si>
  <si>
    <t>TOLEDO OLIVARES, ERIKA DEL CARMEN</t>
  </si>
  <si>
    <t>Soto Troncoso, Mabel</t>
  </si>
  <si>
    <t>CAS-6896719-J9V8H8</t>
  </si>
  <si>
    <t>Hola postule al proyecto de techo y solo pusieron alero por dónde se veía y no es por falta de material ya que dejaron parte del panel botado en la calle. Cómo tenía el cielo podrido por qué me llovía se filtro agua dijo el señor maximiliano que el presupuesto no Hera el mismo para todos la diferencia entre los vecinos es enorme a unos les pusieron techo puertas cielo ventana . La señora Paola dijo que la constructora devolvió plata al serviu y que jodimos no más. Estoy preocupada porque si más encima no pudieron aislante no vamos a freír con el calor . El alero fue puesto solo dónde se veía sin ni una excusa para no ponerlo completo , hoy me llamo la señora violeta para darme 2 fonos que no contestan. Tengo mucha pena ya no quiero responder WhatsApp que no me solucionan nada . Cómo es posible tanta diferencia con los vecinos ,no postule por estética asta el cielo se pudrio con hongos por lluvia. Alguien me puede decir que es lo correcto en este proyecto y que no ..</t>
  </si>
  <si>
    <t>14429353</t>
  </si>
  <si>
    <t>COFRÉ ROJAS, FLAVIA HELGA</t>
  </si>
  <si>
    <t>CAS-6903970-H8V0S5</t>
  </si>
  <si>
    <t>Se postula a subsidió de arriendo entregando la información mediante a archivo sobre los ingresos fijos de la casa mediante a pensión de alimentos otorgada de manera judicial, se suben archivos de resolución judicial, libreta y los depósitos de los últimos 10 meses correspondiente a 300.000 pesos cada mes, lo cual cumple con el requisito estipulado en el subsidio, se tiene un 40% en la ficha de protección social El depósito de la libreta de ahorro corresponde al total requerido por el subsidió con la antigüedad de más de un mes. Se habla para saber por q no se ha tenido respuesta y se nos dice q a pesar de q era el último día como los datos habían estado ingresados para el 25 estaríamos dentro y se comunicarían con nosotros, hoy llamo y dice q fue cerrado, a pesar de cumplir con todo y estar dentro de el tiempo estipulado, me dicen q ingrese aquí mismo el reclamo y duda para q se vuelva a revisar ya q según la señorita si cumplimos con todos los requerimientos. Quedo atenta a su respuesta.</t>
  </si>
  <si>
    <t>Descripción: Junto con saludar cordialmente, damos respuesta a su presentación, donde expone su reclamo relacionado con el proceso de postulación del Programa Subsidio de Arriendo de Vivienda, regulado por el Decreto Supremo N° 52 (V. y U.), de 2013. En primer lugar, quisiéramos señalar que lamentamos la situación descrita por usted, especialmente porque para nosotros como SERVIU es de suma importancia que el proceso de postulación en línea se realice sin mayores inconvenientes para nuestros usuarios/as Dicho lo anterior, le informamos que el Ministerio de Vivienda y Urbanismo (MINVU); según Resolución N° 330 de fecha 03.03.2022, llamó a postulación nacional correspondiente al Programa Subsidio de Arriendo de Vivienda, estableciendo la siguientes vías y fechas, con el objeto que las personas interesadas concretaran su postulación: • Postulación en Línea, Para concretar su postulación en línea debía contar con clave única e ingresar a la página web del Ministerio de Vivienda y Urbanismo (MINVU); www.minvu.cl o bien en el siguiente link: https://arriendoenlinea.minvu.cl/, las personas interesadas en postular por esta vía debían ingresar su postulación entre el 05.04.2022 hasta el 25.07.2022. • Postulación Presencial, En este caso las personas interesadas debían acercarse a cualquiera de nuestras Oficina de Informaciones, Reclamos y Sugerencias (RED- OIRS), de lunes a viernes en horario de 09:00 a 13:00 horas. El plazo para realizar este tipo de postulación fue entre el 07.04.2022 hasta el 25.07.2022. Por lo tanto, revisada nuestra plataforma de arriendo, su Rut no figura como parte del proceso de revisión del Llamado regular 2022, correspondiente al Programa Subsidio de Arriendo de Vivienda, regulado por el Decreto Supremo N° 52 (V. y U.), de 2013. En razón de lo anterior, la documentación no fue revisada, no presentando, lamentablemente, postulación vigente. Por último, es importante recordar a usted que el Ministerio de Vivienda y Urbanismo (MINVU) está facultado para ingresar y evaluar solicitudes de postulación, sólo si dispone de todos los antecedentes exigidos por el programa habitacional destinado al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 Fecha de publicación: 17-08-2022 13:21</t>
  </si>
  <si>
    <t>10544511</t>
  </si>
  <si>
    <t>ARANCIBIA SALDAÑA, PATRICIA ADELA</t>
  </si>
  <si>
    <t>CAS-6909274-N3N3F6</t>
  </si>
  <si>
    <t>Egis Casablanca no me postula a cambio de techo de asbesto por otro no contaminante porque tengo instalado un termopanel o calentador de agua solar beneficio obtenido anteriormente, indicando que por instrucciones del minvu y serviu, no le permiten postular a personas que estén en mi caso, en dónde vivo nos dejaron a tres familias sin postulación debido a lo anterior, lo lamentable es que no tendremos oportunidad alguna de optar a este beneficio porque exigen grupo de 20 personas mínimo, para postular, y solo quedaremos 3 postulantes, esto claramente es insólito ya que si está es la normativa vigente, no nos deberían habernos favorecido con el termopanel, somos adultos mayores, pensionados por lo que no tenemos opción alguna de poder hacer el cambio de esta techumbre que afecta a nuestra salud por cuenta propia. Busque en la web si salía alguna informacion al respecto no aparece nada, ni key ni artículo, nada, consulte con serviu y me derivaron a qué les consultara a uds</t>
  </si>
  <si>
    <t>7192792</t>
  </si>
  <si>
    <t>GONZALEZ, IRMA</t>
  </si>
  <si>
    <t>2.2.3.3. PPPF III</t>
  </si>
  <si>
    <t>CAS-6911570-D0W0R9</t>
  </si>
  <si>
    <t>buenos días, quiero hacer un reclamo ya que en mi resultado de postulación no me dieron puntaje en el item de viuda ya que me sale en 0 y junto con ello tampoco me dieron puntaje en el item de antigüedad postulación ya que me aparece en 0 y ya he postulado 3 veces a este subsidio. favor otorgar esos puntajes ya que me corresponden.</t>
  </si>
  <si>
    <t>Descripción: Junto con saludar cordialmente, damos respuesta a su reclamo, donde plantea sus inquietudes referidas al resultado obtenido en el marco de su postulación al primer llamado del año 2022, correspondiente al Programa Sistema Integrado de Subsidio Habitacional, regulado por el Decreto Supremo N° 1 (V. y U.) de 2011. Al respecto, y luego de revisar nuestros registros, hemos verificado que usted formalizó su postulación al tramo 1 del Programa Sistema Integrado de Subsidio Habitacional, regulado por el Decreto Supremo N° 1 (V. y U.) de 2011. En atención a su presentación, podemos confirmar que la evaluación de puntaje en su postulación fue realizada correctamente; debido a que no hay puntaje correspondiente a la condición de viudez, sino a puntaje por postulante padre o madre soltero, divorciado o viudo; y segundo se pudo confirmar que se otorgó el puntaje correspondiente a su antigüedad de postulación que es de 25 puntos, dado que en nuestra base de datos solo hay ingresada una postulación anterior a esta, correspondiente al segundo llamado 2021.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Se adjunta a esta respuesta cartola de resultados de postulación y anexo factores de puntaje subsidio D.S.1.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PTS/OHM/MVS/VVC Fecha de publicación: 10-08-2022 15:32</t>
  </si>
  <si>
    <t>8556373</t>
  </si>
  <si>
    <t>ARAVENA ARIAS, CATALINA DEL CARMEN</t>
  </si>
  <si>
    <t>CAS-6913216-R2D9N3</t>
  </si>
  <si>
    <t>Necesito saber cuando le cancelan el dinero al maestro creo que es una burla la respuestas que entregan, el maestro quiero que yo le cancele su trabajo ustedes culpa a terceros por no dar una respuesta como corresponde. Se adjunto la respuesta de identidad y la burla de respuesta que entregaron. Como no soy la unica persona que le esta ocurriendo esto haremos llegar esta información a la prensa.</t>
  </si>
  <si>
    <t>10285125</t>
  </si>
  <si>
    <t>ROMERO GONZALEZ, MARIA LUISA</t>
  </si>
  <si>
    <t>CAS-6916506-D1N2X1</t>
  </si>
  <si>
    <t>Me gane el banco de materiales y aun mo le pagan al maestro , me cobra todos los dias y quiere que le pague de mi bolsillo y yo apenas me alcanza para mi casa , estoy desesperada ya no se que hacer entiendo que necesite su dinero por favor su ayuda</t>
  </si>
  <si>
    <t>13054109</t>
  </si>
  <si>
    <t>GUTIÉRREZ CÓRDOVA, PÍA CAROLINA</t>
  </si>
  <si>
    <t>CAS-6919487-Y3V6G3</t>
  </si>
  <si>
    <t>Pésima atención en oficinas de artero prat 80, estuve esperando modulo de atención más de una hora y solo para que me entregaran una hoja con instrucciones para realizar tramite, renuncia al subsidio ds01, además en el sitio no aparece informacion que la publicación oficial de la pérdida del certificado se realiza los primeros quince días del mes, estamos a 16 tengo que esperar más de 2 semanas y este tramite demora 30 días y recién en ese momento solicitar la renuncia que demora 20 días hábiles más, a esto sumar tiempos y permisos porque tengo que volver presencialmente otra vez, pesimo servicio, volver a pedir permiso en mi trabajo y pagar la publicación en el diario oficial. Que burocrático el minvu sin respuestas reales y necesarias para la ciudadanía.</t>
  </si>
  <si>
    <t>13266851</t>
  </si>
  <si>
    <t>ARENAS PAREDES, CLAUDIA ANDREA</t>
  </si>
  <si>
    <t>5.1.4.3. Suficiencia de la información (Atención Presencial)</t>
  </si>
  <si>
    <t>CAS-6920053-N3C8F7</t>
  </si>
  <si>
    <t>estimados buenas tardes quiero expresar mi molestia ya que realice el divorcio hice todos los tramites en serviu para el programa de subsidio para separados , lo cual me fue bien obtuve la opción para postular nuevamente a un nuevo subsidio, hasta hay todo bien el problema es que la casa la se di en sociedad conyugal como se expresa en dicho tramite , y hasta el día de hoy no soy legible para que el banco me otorgue un nuevo préstamo para la vivienda apelando ellos a que yo ya tengo un hipotecario ,por lo cual ellos no me prestan para otra vivienda , creo que hablo por muchas personas que realizaron el tramite de divorcio con la esperanza de tener otro lugar donde compartir con nuestros hijos , pero el sistema tiene un vacío legal ya que al ceder dicha propiedad la persona que queda con el hogar debería ser traspasado tanto la casa como dicha deuda , para que personas como yo podamos tener la opción de optar a otra vivienda , y así poder tener un lugar donde vivir dignamente espero que no tomen a mal esto ya que creo que el ministerio debería coordinarse con los bancos ya que en bco estado me dicen que no tienen idea de este nuevo programa para resolver dicho tema ya que el tiempo pasa y aun sigo viviendo como allegado , espero que el ministro de vivienda en curso le de solución a este tema ya que aqueja a gran parte de los que realizamos en forma correcta el proceso para optar a una vivienda , ya que quedamos cruzados de manos y sin vivienda saludos cordiales quedo atento a sus cometarios</t>
  </si>
  <si>
    <t>Descripción: Junto con saludar cordialmente, damos respuesta a su correo electrónico, donde plantea su molestia respecto a la respuesta negativa de la institución financiera. Al respecto, y en respuesta a su consulta le sugerimos tomar contacto con el banco donde usted es acreedor hipotecario, para poder evaluar con dicha institución una novación por cambio de deudor y evaluar la posibilidad que se traslade la deuda a su ex cónyuge.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PCP/MFV/SPE Fecha de publicación: 30-08-2022 18:47</t>
  </si>
  <si>
    <t>12266757</t>
  </si>
  <si>
    <t>GONZÁLEZ MORALES, MANUEL ALEJANDRO</t>
  </si>
  <si>
    <t>CAS-6921457-W0Q9K9</t>
  </si>
  <si>
    <t>Interpongo a través de ustedes un reclamo en contra de la constructora San Sebastian Ltda Rut 76.014482-7 el cual a través del comité de la vecindad cuya presidenta es Rebeca Guerrero se postulo por medio de la Municipalidad de Puente Alto al "Mejoramiento de la instalación eléctrica de la casa". La constructora al terminar los trabajos se pudo constatar que era un trabajo mal echo de tal forma que la constructora tuvo que venir por 2 vez a la casa, solo para arreglar lo que se realizo en la primer trabajo. Solo solicito que la constructora se haga responsable y que vuelva realizar nuevamente el trabajo de instalación, ya que no quede conforme con la instalación eléctrica que se realizo en la casa.</t>
  </si>
  <si>
    <t>9704341</t>
  </si>
  <si>
    <t>ACEVEDO LLANCA, FERNANDO LUIS</t>
  </si>
  <si>
    <t>CAS-6924556-M8G9T7</t>
  </si>
  <si>
    <t>Necesito hacer un reclamo formal contra una empresa contratista que está instalada acá en mi villa el Tattersall, psje los patos el Bosque, es un proyecto de mejoramiento de barrios cambio de puertas y ventanas, y esta constructora dejaron pésimo el cambio de puerta en mi caso, en cualquier momento se cae y la otra puerta se la llevaron con esa condición arreglan se llevan todo lo que sacan, he reclamado directamente al encargado y cero solución no aparecieron mas en mi Depto, necesito una solución y gestión no puede ser que trabajen de esta manera con el argumento de que es gratis</t>
  </si>
  <si>
    <t>11848332</t>
  </si>
  <si>
    <t>RIOS VASQUEZ, VIVIANA DEL PILAR</t>
  </si>
  <si>
    <t>CAS-6927554-S6B5P1</t>
  </si>
  <si>
    <t>Esta es la tercera vez que les escribo,y aún no me dan una solución a mi problema ,fui afectado por el terremoto del 2010 ,me construyeron una casa en mi terreno ,a pesar de los casi 12 años de esto aún no me entregan el certificado de recepción final de la vivienda , documento que necesito para.postulat a subsidio de mejora de mi vivienda,la municipalidad de Paine no me lo quiere entregar porque dice que el serviu construyó en terrenos no aptos ,me enviaron al serviu para que me solucionaran el problema ,cosa que no ha ocurrido hasta ahora ,hace poco hicimos una reunión on líne con gente del serviu donde se comprometieron a encontrar una solución entre el serviu y la municipalidad ,pero de esto ha pasado casi un año ,y aún no he recibido ninguna respuesta ,ahora ingresé un requerimiento e la Contraloría para que me den una solución pronta a mi situación y me pidieron que hiciera el último intento porque me entreguen una solución antes de intervenir ellos ,espero tener una respuesta pronto y que sea definitiva</t>
  </si>
  <si>
    <t>10143865</t>
  </si>
  <si>
    <t>NEIRA MORENO, HECTOR PATRICIO</t>
  </si>
  <si>
    <t>CAS-6928045-J9M8D4</t>
  </si>
  <si>
    <t>Muy buenas tardes mi nombre es Natanael Nelson,tengo un reclamo que hacer, yo hace mas de un mes que estoy esperando que activen el contrato de arriendo para poder empezar con el beneficio pero no he tenido ninguna respuesta de parte de minvu. Mande todos los documentos que piden pero aun nada se supone que despues de enviar los documentos eso demora como 25 dias habiles pero ya va casi 2 meses. Asi que por favor necesito que me den una respuesta sobre el tema porque lo necesito urgente. Gracias</t>
  </si>
  <si>
    <t>25281905</t>
  </si>
  <si>
    <t>NELSON, NATANAEL</t>
  </si>
  <si>
    <t>CAS-6930596-H3J6H3</t>
  </si>
  <si>
    <t>Buenas tardes, quiero hacer dos consultas, la primera es por que no atienden los llamados en la opción 9, lo intente 14 veces y me cortan, en serio es desesperante su servicio. Lo otro quiero levantar la prohibición de vender una propiedad adquirida con subsidio bajo el programa de movilidad social y tengo dudas pero quiero hablar con un ser humano y que sea experto en este tema. Las consultas previas que he hecho me atienden señoritas que no saben ni siquiera hablar. Saludos. Cristobal Roura</t>
  </si>
  <si>
    <t>15668310</t>
  </si>
  <si>
    <t>ROURA ZUNINO, CRISTÓBAL ÍTALO</t>
  </si>
  <si>
    <t>5.3.3.1. Claridad de la información (Atención telefónica)</t>
  </si>
  <si>
    <t>CAS-6932253-C5W8Q0</t>
  </si>
  <si>
    <t>Llevo llamando 2 años al departamento de subsidios específicamente a la señorita Mabel Soto la cual no tengo respuesta de su parte ni en llamadas ni correos reiterados de mi parte y la contraparte sernameg queon fue junto a serviu me otorgaron un subsidio directo no he resivido ayuda ni orientación. De su parte ni de nadie de dicha institución en mi sentir ella juega con la desesperación de poder adquirir una vivienda y su poco compromiso al ofrecerme inscribirme en una inmobiliaria y hasta hoy no tener respuesta Me despido esperando una pronta respuesta</t>
  </si>
  <si>
    <t>17565716</t>
  </si>
  <si>
    <t>QUIROZ RODRIGUEZ, NATALIE ANDREA</t>
  </si>
  <si>
    <t>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Al respecto, y tal como le indicamos en nuestra respuesta anterior asociada al código CAS-6789953-C9N0H5,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17-06-2022 13:38</t>
  </si>
  <si>
    <t>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Dicho lo anterior, le informamos que,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 Fecha de publicación: 17-06-2022 13:36</t>
  </si>
  <si>
    <t>Descripción: Junto con saludar cordialmente, damos respuesta a su presentación, donde expone su reclamo y solicita la restitución del Ahorro. En primer lugar, lamentamos la tardanza en responder, pues para nosotros como SERVIU Metropolitano, es de suma importancia la calidad de atención de nuestros/as usuarios/as, razón por la cual, nos encontramos trabajando con el fin de reforzar los protocolos de atención ciudadana que permitan mejorar los tiempos de respuesta. Dicho lo anterior, le informamos que, usted renunció al proyecto denominado "Los Faldeos de Peñalolén", según queda consignado en la Resolución Exenta N° 6564 de fecha 21.12.2018. En este sentido, y de acuerdo a su requerimiento de gestionar la devolución del ahorro, solicitamos pueda contactar a la Profesional Encargada de la Sección Gestión Territorial Sra. Ana Muñoz Luengo, a su correo electrónico; amunozl@minvu.cl, quién le informará acerca del procedimiento.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PCP/JML/AML/VVT Fecha de publicación: 09-08-2022 12:15</t>
  </si>
  <si>
    <t>CAS-6793857-Z1X4Z8</t>
  </si>
  <si>
    <t>Frente a mi domicilio, Las Golondrinas N°3561, ciudad y comuna de Maipú, hay una poza en el asfalto o cemento de la calle que SMapa (Servicio de Agua Potable de Maipú) ha señalado que es responsabilidad de reparar por Serviu pues la refacción al servicio de agua potable que esa empresa efectuó fue aceptado y aprobado por Serviu, de modo tal que la falta de gradiente de la calle para evacuar las aguas de la calle, serían de responsabilidad de Serviu Metropolitano y no de esa empresa de agua potable.</t>
  </si>
  <si>
    <t>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02-06-2022 18:37</t>
  </si>
  <si>
    <t>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PCP/CPA/LRV Fecha de publicación: 02-06-2022 18:38</t>
  </si>
  <si>
    <t>CAS-6802401-F0C4P7</t>
  </si>
  <si>
    <t>Reclamo en contra de la Sra Lorena Miranda del condominio Parque Constanza por mal uso de su vivienda, en tres ocasiones a provocado incendio poniendo en peligro a toda la comunidad, firmo un compromiso y no lo ha cumplido ha tenido 2 vehículo siendo que es solo uno, pone su ropa en el espacio común que por regla no se debe poner música los domingos con el parlante afuera en horario no adecuado. Ojalá se verifique y se tomen medidas.</t>
  </si>
  <si>
    <t>Descripción: Junto con saludar cordialmente, y por especial encargo de la Dirección del SERVIU Metropolitano, damos respuesta a su reclamo, donde manifiesta situación en contra de una vecina del condominio Parque Constanza, por mal uso de su vivienda e incumplimientos a otras normar del condominio, que exponen a la comunidad, solicitándonos fiscalizar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y comprendiendo su preocupación, le informamos que hemos revisado su presentación la que fue derivada al Equipo Comunidad en Red, de la Municipalidad de La Florida. Cabe añadir, que por tratarse de una Copropiedad formalizada, usted y todos los copropietarios/as cuentan con 3 vías para mediar en caso de conflictos por infracción al reglamento o a las normas de convivencia que son las siguientes: 1.- La primera opción, es acercarse al comité de administración, para que actúe como mediador entre las partes, órgano que puede revisar y aplicar multas de acuerdo a lo establecido en el reglamento o en asambleas con los copropietarios. 2.- La segunda vía, es la Municipal, quienes tienen apoyo profesional (social y legal) para mediar y orientar en relación a la buena convivencia y cumplimiento de la ley. 3.- Por ultimo, si considera pertinente, existe la opción de abordar la situación descrita a través de la vía judicial, acudiendo al Juzgado de Policía Local, correspondiente a su comuna. En virtud de todo lo antes señalado, y en la medida que su caso fue informado el Equipo Comunidad en Red sugerimos acercarse a sus oficinas para evaluar situación y a su vez tomar contacto con las funcionarias de dicho Equipo: Maria Elena Barra Burgos: maria.barra@laflorida.cl; Maria Deisy Medina Briceño: mmedina@laflorida.cl.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PCP/CPA/NMM/IRR Fecha de publicación: 02-06-2022 18:48</t>
  </si>
  <si>
    <t>16410682</t>
  </si>
  <si>
    <t>PIZARRO ALTAMIRANO, PATRICIA DANIXA</t>
  </si>
  <si>
    <t>CAS-6805712-S0W2X5</t>
  </si>
  <si>
    <t>ADJUNTO CARTA</t>
  </si>
  <si>
    <t>Descripción: Junto con saludar cordialmente, damos respuesta a su reclamo, en el cual hace referencia a un ingreso anterior realizado a través de nuestra Oficina de Informaciones, Reclamos y Sugerencia (Oirs - Melipilla), el cual no habría sido respondido a la fecha. En dicho reclamo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17:34</t>
  </si>
  <si>
    <t>Descripción: Junto con saludar cordialmente, damos respuesta a su presentación, donde manifiesta su malestar y disconformidad por los trabajos realizados mediante aplicación del Programa de Protección del Patrimonio Familiar regulado por el D.S. Nº 255 (V. y U.) de 2006 / Mejoramiento de Viviendas y Barrio, regulado por el Decreto Supremo Nº 27 (V. y U.) de 2016, que se gestionó mediante la entidad que usted menciona y la falta de supervisión ante sus dicho por parte de nuestro Servicio.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es posible indicar que el Supervisor del Departamento de Obras de Edificación de este Servicio, Sr. Nicolás Jorquera Escala se puso en contacto con el Prestador de Asistencia Técnica&lt;B2, en relación al Proyecto Paneles San Pedro 2020, al cual corresponden las obras que se realizaron en su vivienda, decidiendo realizar una inspección en terreno el día martes 07 del presente mes, en presencia de Empresa Constructora San Sebastian y PSAT B2, representado por su Inspector Técnico de Obra (ITO), Alejandro Sánchez. En dicha visita a terreno, se ratifica que se realizó un cambio de cubierta a su techo hace menos de un año, esa intervención incluyó toda la estructura de la cubierta. Esta intervención se realizaría por un maestro, sin contemplar diseño arquitectónico ni calculo estructural, además de no realizar trámites municipales previos ni posteriores. Se constata además, que esta intervención se realiza posterior de haber ganado su subsidio de mejoramiento para la instalación de un colector solar Se informa que desde la constructora, no se realizó un procedimiento adecuado al no inspeccionar las condiciones de su cubierta y al dejar el equipo en su vivienda por varios días. Por ello, es que se toma contacto con la constructora para manifestar la mala gestión en su vivienda y se verificará la factibilidad de revisar estructuralmente la cubierta de la vivienda y la posterior obtención de los permisos municipales correspondientes.  En virtud de lo anterior y como es de nuestro interés apoyarla en este proceso, puede tomar contacto directamente con el supervisor Nicolás Jorquera Escala,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PCP/CPA/MCV/NJE Fecha de publicación: 17-06-2022 13:47</t>
  </si>
  <si>
    <t>CAS-6818158-N9Y0J7</t>
  </si>
  <si>
    <t>Saludo atte la mitad de mi casa destruida por la lluvia .por cambio de techo . Con subsidio social . En cambio de techob,no respetaron techo ,de ampliacion .,habita la casa sdulta mayor y hija ,con esclerosis multiple ,con dificultad motora, ambas.adulta mayor con enfermedades de base.garantia vigente destruccion de de techo de,encielados ,de piso de madera ,de muebles y electrodomesticos de tv. Todo mojado encielados del primer piso ,encielado de habitacion ,de hija con esclerosis multiple, cielo de cocina ,terminara por derrumbarse ocasionando mas daño, sistema electrico mojado con riesgo de incendio, riego vital para quienes habitan la vivienda,casa con humedad ,que coloca a las dos wue habitamos la vivienda de enfermedades respiratorias graves ,ambas ,con sistema inmunologico deprimido, proxima lluvia ,si uds no hacen nada terminara por hacer inabitable la vivienda, empresa desarrolla ,la cual uds ,le confiaron este proyecto ,no da indicios de asumir su responsabildad y de solucion ,rapida las perdidas ascienden a millones de pesos ,sin contar el daño emociona causado . Ampliacion destruida ,techo de ampliacion se debe cambiar por completo ,piso de madera ,se debe cambiar por completo ,murallas con barro, retirar escombros ,luego ,sino sera invadido por ratones,, debo tenef estufa todo el dia y noche ,por la humedad de la casa ,mascotas ,afectadas por lo sucedido ,vecinos ,consternados por lo ocurrido ,ya que estan postulando al cambio de techo ,asistente social correo javiera.munoz.@ la florida.cl envio toda la documentacion a uds. En realidad lo sucedido es catastrofico ,pero si uds no hacen rapidamente algo se transformara en una trajedia, vienen pronto las lluvias ,el techo que destruyeron es un techo que cuando se hizo fue supervisado por arquitecto de compañia de telefonos de chile ,postule a cambil de techo por una gotera  Provocada por unas vecinas ,niñas jovenes que por solucionar un problema en su techumbre dejaron esa gotera ,pero mi gotera tenia wue ser solucionada por expertos ,ya que yo pertenesco a la poblacion mas vulnerable ,con mucha confianza ,en el MINVU. Y ahora tengo la mitad de mi vivienda detruida. Solicito con mucho respeto a ud ,que  uds ,hagan redponsabilizarse a quiene uds depositaron su confisnza y sus recursos ,me reparen completamente el techo destruido todos los daños causado en mi vivenda desde el sistema ,electrico y todas las terminaciones el cambil de todas l La madera mojada pues en la estacion del año en que estamos esa humedad absorvida por la madera no secara y dara paso a los hongos,y terminara en mucho mas daño y se responsabilzen por todos los enseres de la vivienda que se mojaron en sintesis QUIERO QUE ME DEVUELVAN MI CASA.. y mi vida . Yo se que ud se ha dado cuenta qud no solo es un tema economico ,sino tambien humanitario , me arrebato lo que en los derechos humanos se dice que todo ser humano , asi como mi hija y yo tiene derecho a una vivienda digna . Atte .A M.</t>
  </si>
  <si>
    <t>Descripción: Junto con saludar cordialmente, y por especial encargo de la Dirección del SERVIU Metropolitano, doy respuesta a su reclamo, donde manifiesta haber sido beneficiado/a con un subsidio correspondiente al Programa de Mejoramiento de Viviendas y Barrio, regulado por el Decreto Supremo Nº 27 (V. y U.) de 2016.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el Supervisor del Departamento de Obras de Edificación de este Servicio, Sr. Juan José Labrín, se puso en contacto con el Prestador de Asistencia Técnica (PSAT) Desarrolla, en relación al Proyecto Santa María de la Estrella 4, al cual corresponden las obras que se realizaron en su vivienda. En razón de lo anterior, le indicamos que, el/la supervisor/a, del Prestador de Asistencia Técnica, se pondrá en contacto con usted, en un plazo no superior a tres días para realizar una visita técnica a su vivienda, y así, poder dar una pronta solución a su situación. Finalmente, si, usted así lo requiere, puede tomar contacto directamente con el/la Supervisor(a) al correo electrónico; jlabrin@minvu.cl.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17:21</t>
  </si>
  <si>
    <t>7479087</t>
  </si>
  <si>
    <t>VALENCIA DURAN, ANA MARIA</t>
  </si>
  <si>
    <t>CAS-6820634-G2M3W8</t>
  </si>
  <si>
    <t>Hace unos años me beneficiaron con mejoramiento de la vivienda vinieron hace más de un año a arreglar el segundo piso y dejaron una filtración en el baño por el lado de la muralla y obviamente sin cerámica. hasta el día de hoy la gente de PSAT integra no han venido no me han dado ni una explicación ni solución con respecto al tema y Raúl la persona encargada de la comunicación me dice que yo debí arreglar las llaves,cero empatía,0 consideración y cero preocupación por el tema. cuando trabajaron en mi casa dejaron asquerosa mi escalera llevo demasiados meses esperando respuesta de ellos y no tengo nada concreto. Como proceder? Espero sus comentarios y confío en que al menos les investiguen o vean un situ como ellos trabajan o dejan a las personas.</t>
  </si>
  <si>
    <t>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mencionamos que el Supervisor del Departamento de Obras de Edificación de este Servicio, Sr. Nicolás Jorquera Escala, ha tomado contacto con el Prestador de Asistencia Técnica (PSAT), en relación al Proyecto Las Industrias 4 de Maipú, al cual corresponden las obras que se realizaron en su vivienda. De acuerdo a esto el Supervisor, se pondrá en contacto con usted en un plazo no superior a 3 días hábiles para realizar una visita técnica a su vivienda y evaluar lo que nos comenta, y así poder dar una pronta solución en conjunto con el Prestador de Asistencia Técnica (PSAT). Finalmente, en caso de que usted así lo requiere puede contactarse directamente con el Supervisor de este servicio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17:32</t>
  </si>
  <si>
    <t>15523283</t>
  </si>
  <si>
    <t>LIZANA SEPULVEDA, PAULA ANDREA</t>
  </si>
  <si>
    <t>Descripción: Junto con saludarle cordialmente, damos respuesta a su correo electrónico, donde expone su reclamo por el resultado obtenido en la postulación individual al Llamado del año 2021, correspondiente al Programa Fondo Solidario de Elección de Vivienda, regulado por el Decreto Supremo N° 49 (V. y U.) de 2011, consultando además por giros realizados en su cuenta de ahorro para la vivienda. Al respecto, le informamos que tras revisar nuestros registros de su postulación, fue posible verificar que no se cumplían con los requisitos de ahorro reglamentarios establecidos por el Programa (ahorro mínimo de 10 Unidades de Fomento depositadas al 30.11.2021), razón por la que no participó del proceso de selección. En relación a los giros realizados en su cuenta de ahorro, le informamos que el SERVIU sólo autoriza giros al momento de la aplicación del Subsidio, y con esa glosa queda estipulado el giro en su cuenta de ahorro. Respecto al documento que adjunta al caso, no especifica quien realizó los giros, por ende, le recomendamos revisar la situación con su entidad bancaria. Sin perjuicio de lo anterior, y si persiste su problema en relación a los giros, le recomendamos dirigirse con un documento de su entidad bancaria, a alguna de nuestras Oficinas de Informaciones, Reclamos y Sugerencias (OIRS), las que se encuentran atendiendo presencialmente por orden de llegada, de lunes a viernes de 9:00 a 13:00 horas, siendo la más cercana a su domicilio: - OIRS Santiago, ubicada en calle Arturo Prat N° 80, Metro U. de Chile, Comuna de Santiago. Esperamos que la información proporcionada sea de utilidad, y le reiteramos nuestra disposición para responder sus consultas. PCP/PMJ/MVS/CGO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02-06-2022 13:25</t>
  </si>
  <si>
    <t>Descripción: Junto con saludar cordialmente, damos respuesta a su correo electrónico, donde plantea su reclamo, ya que ingresó una presentación a través de nuestra Oficina de Partes, relacionada al estado de solicitud de pago del seguro estatal de remate por diferencia de subasta de inmueble hipotecado, y aún no ha recibo respuesta. En primer lugar, quisiéramos manifestar que lamentamos muy sinceramente el tiempo transcurrido en la entrega de la respuesta a su requerimiento; no obstante, estimamos necesario mencionar que, para brindarle una orientación certera y oportuna, fue necesario realizar una serie de gestiones internas, provocando que los plazos asociados para atender su requerimiento se extendieran más de lo esperado. Al efecto, y tal como le informáramos en su anterior presentación singularizada con el número CAS-6723412-X5G0M6, señalamos que, atendido que el documento en consulta fue ingresado a este Servicio y derivado en forma interna a la Sección Control y Análisis Contable dependiente de la Subdirección de Administración y Finanzas, se estimó necesario consultar sobre nuestra competencia para abordar la materia en consulta, para lo cual, se solicitó el pronunciamiento de la Unidad Gestión Hipotecaria de la División de Finanzas del Ministerio de Vivienda y Urbanismo. En respuesta a este requerimiento, se nos ha informado que la solicitud del pago de la garantía estatal de remates la debe realizar el acreedor, que en este caso corresponde a Hipotecaria La Construcción, mediante una carta dirigida a la Jefa de División de Finanzas del Ministerio de Vivienda y Urbanismo, la que debe ser ingresada a través de Oficina de Partes de dicha repartición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12-08-2022 12:44</t>
  </si>
  <si>
    <t>Descripción: Junto con saludar cordialmente, damos respuesta a reclamo, donde plantea que realizó el trámite denominado Borrar Marca de Beneficio por divorcio, sin embargo, aún registra dicha marca.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efectivamente en Ord. N° 1523 de fecha 08.09.2021, el Departamento Jurídico indicó que es procedente acceder a la eliminación del Registro Nacional de Beneficiarios, no obstante señala “que siempre y cuando se cumpla con una de las siguientes condiciones: 1.- que restituya al SERVIU el 50% del subsidio directo y subsidio implícitos recibidos. 2.- que postule a un nuevo beneficio de un monto menor. Teniendo presente que en el caso que desee postular a un subsidio regido por el Decreto Supremo N° 49 (V. y U.) de 2011, sólo es aplicable la alternativa N° 1. En virtud de lo anterior, la Sección Soporte Técnico y Operacional del SERVIU Metropolitano, solicitó mediante Ord. N° 103 de fecha 05.10.2021, copia de la escritura original, para realizar el cálculo del monto a restituir, la que Ud. deberá presentar en la Oficina de Informaciones, Reclamos y Sugerencias (OIRS) Santiago de este Servicio, ubicada en calle Arturo Prat N°80, Metro U. de Chile, comuna de Santiago, de lunes a viernes de 9.00 a 13.00 horas.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PCP/PMJ/VRG/SCA Fecha de publicación: 05-07-2022 17:38</t>
  </si>
  <si>
    <t>Descripción: Junto con saludar cordialmente, damos respuesta a su correo electrónico, donde plantea inquietudes referidas a su solicitud de postulación al Llamado 1-2022 del Programa Sistema Integrado de Subsidio Habitacional, regulado por el Decreto Supremo N° 1 (V. y U.) de 2011, la cual resultó rechazada. Al respecto, le informamos que una vez revisados los antecedentes que presentó al momento de la postulación, se verificó que éstos se encontraban completos y correctos, razón por la que lo señalado en su presentación será acogido, debido a que su postulación no debió ser rechazada. Lamentamos este error y en virtud que el llamado se cerró el día 29.04.2022, su caso será considerado para el respectivo proceso de apelación del Llamado 1-2022 del D.S N° 1, (V. y U.), de 2011, que será en un período de 10 días corridos, desde la fecha del aviso de publicación de las nóminas de los seleccionados,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período.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Le reiteramos nuestras más sinceras disculpas por las molestias que esta situación le haya podido causar, y le manifestamos nuestra disposición para responder sus consultas. PCP/RMR Fecha de publicación: 01-06-2022 15:17</t>
  </si>
  <si>
    <t>Descripción: Junto con saludar cordialmente, damos respuesta a su correo electrónico, mediante el cual expresa su reclamo, relacionado a la instalación de termo panel. Al respecto, le informamos que, desde el Departamento de Obras de Edificación de este Servicio, señalan que la última vez que se visitó su vivienda con fecha 19.05.2022, se supervisaron los trabajos y funcionamiento del sistema operativo en correcta ejecución, esto en presencia de su hijo y a través de video llamada con usted, además de la presidenta del grupo Sra. Isabel Cabello Ramírez y Empresa Constructora; explicando en dicha oportunidad que los trabajos no contemplan intervención del calefont existente, y que el funcionamiento de éste depende sólo del estado en que se encuentre conexionado en terminales de cañerías de agua fría y caliente, lo que se interviene es el manifold no afectando la presión ni el calefont instalado, ya que los sistemas son independientes de acuerdo a la selección mediante válvula de tres vías, la cual usted puede manipular en cuanto a cuál elemento utilizar de acuerdo a la capacidad que tenga el sistema, en función del clima en captación de radiación según corresponda. Todos los presentes en la mencionada visita, corroboraron el funcionamiento del colector en perfecta operatividad y calefont en mal estado, asumiendo por usted que sería necesario cambiar calefont existente, ya que éste contaba con una filtración interior, la cual no está contemplada su reparación en el proyecto y que no correspondía a la Empresa en su contrato, de acuerdo a lo recomendado para que vivienda funcione óptimamente. Agregamos a esta respuesta el siguiente link que, contiene el acta de conformidad con recepción de instalación, imágenes de intervención y ejecución de instalación de colector solar, y video de filtración de calefont sin mantención, al que puede acceder ingresando a: https://drive.google.com/drive/folders/1Ys2OYJ7ujDydgsyPoEuW2VWo8SfYsxCM?usp=sharing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PCP/PMJ/MCV/LCM Fecha de publicación: 14-06-2022 18:21</t>
  </si>
  <si>
    <t>Descripción: Junto con saludar cordialmente, y por especial encargo de la Dirección del SERVIU Metropolitano, doy respuesta a su reclamo relacionado con por el estado de revisión de los antecedentes enviados para la aplicación del subsidio de arriendo, del cual es beneficiario.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su contrato de arriendo fue validado en sistema, y activado por usted, con fecha 29/05/2022, iniciando pago en el mes de junio del presenta año.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22-06-2022 18:07</t>
  </si>
  <si>
    <t>Descripción: Junto con saludar cordialmente, damos respuesta a su presentación, donde expone su reclamo relacionado con el proceso de postulación en línea y respecto del estado del pago a su arrendador, en el marco del Programa de Subsidio de Arriendo de Vivienda, regulado por el Decreto Supremo N° 52 de (V. y U.) de 2013. En primer lugar, quisiéramos señalar que lamentamos la situación descrita por usted, puesto que para nosotros como SERVIU Metropolitano, es de suma importancia que el proceso de postulación en línea y el pago del Beneficio, se realice sin mayores inconvenientes para nuestros/as usuarios/as. Dicho lo anterior, le informamos que revisados nuestros sistemas computacionales, hemos verificado que su contrato de arriendo se encuentra en estado activo, el problema se genera al momento de realizar la transferencia a la cuenta que proporcionaron al momento de generar su contrato de arriendo, dado que, esta fue rechazada por el Banco Estado. Por ello, el pago del mes de garantía y mes de arriendo se encuentra disponible para pago en efectivo. Para su cobro, su arrendador deberá realizar uno de los siguientes dos pasos: Opción I Acercarse a los módulos de auto atención ubicados en el Banco Estado o Serviestado e imprimir voucher para el pago del beneficio, para ello deberá: 1. Ingresar RUT del beneficiario sin dígito verificador. 2. Seleccionar la opción 5 (cobro de beneficios) 3. Emitir voucher el que deberá presentar en las cajas del Banco Estado o Serviestado, junto a la Cédula de Identidad del beneficiario. Opción II, (Sólo para clientes Banco Estado) Para realizar abono en la cuenta del beneficiario, deberá seguir las siguientes indicaciones: 1. Ingresar a www.bancoestado.cl, y realizar login. 2. Menú izquierdo: Pagos -&gt; Depositar Pago Efectivo. 3. Seleccionar pagos a depositar. 4. Confirmar operación y obtener comprobante. Posteriormente su arrendador, que debe corresponder a la misma persona que firmó el contrato de arriendo, deberá completar la Declaración N° 05 (adjunta a esta respuesta), con los datos de la cuenta bancaria de su titularidad y enviarla a la casilla de correo electrónico; validacioncontratoarriendo@minvu.cl, solicitando modificar cuenta, para pago del subsidio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PCP/JML/CMF/ETL Fecha de publicación: 04-07-2022 11:22</t>
  </si>
  <si>
    <t>Descripción: Junto con saludar cordialmente, damos respuesta a sus reclamos, CAS 6775827 F1Y5T6 de fecha 25.03.2022, CAS 6822398 J8L6W7 de fecha 06.05.2022 y CAS 6836581 T1K1N7 de fecha 21.05.2022, en las cuales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y una vez revisadas sus presentaciones por distintas Unidades de este Servicio, podemos informar lo siguiente: En cuanto a la visita realizada con fecha 19/03/2022 a las obras del "proyecto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y en cuanto a lo indicado sobre presentación realizada por Ud. ante Contraloría General de la República, singularizada con el número W005317, no nos es posible emitir un pronunciamiento toda vez que dicha presentación no ha sido derivada desde la citada Institución, a la Contraloría Interna de SERVIU Metropolitano, a la fecha.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PCP/PMJ/NMM/MJBM/FHL Fecha de publicación: 07-07-2022 17:46</t>
  </si>
  <si>
    <t>Descripción: Junto con saludar cordialmente, y por especial encargo de la Dirección del SERVIU Metropolitano, damos respuesta a su reclamo relacionado con la demora en la realización del desbloqueo de su cuenta de ahorro para la vivienda, con la necesidad urgente de hacer uso sin impedimentos de su dinero. En primer lugar, quisiéramos expresar que lamentamos muy sinceramente la situación descrita por usted, especialmente porque nuestro compromiso como SERVIU Metropolitano, es ofrecer un servicio con altos estándares de calidad, entregándoles a nuestros usuarios una información certera y oportuna. Al respecto, en atención a su presentación y comprendiendo su preocupación, le informamos que con fecha 09.06.2022, se dio curso a la restitución de su ahorro, trámite que se encuentra en el Departamento de Contabilidad de este Servicio, unidad que concretará la transferencia a su cuenta de ahorro para la vivienda. Cabe añadir que para tales efecto, por parte del Subdepartamento Autorización Pago Subsidios de Construcciones, tomaron contacto telefónico con usted, para informar sobre el estado del trámite. Le reiteramos nuestras más sinceras disculpas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PTS/CPA/CVM Fecha de publicación: 13-06-2022 17:53</t>
  </si>
  <si>
    <t>Vidal Muñoz, Camila</t>
  </si>
  <si>
    <t>Descripción: Junto con saludar cordialmente, damos respuesta a su correo electrónico, donde nos consulta por el estado de la documentación de la Señora Cinthya Ulloa, su cónyuge, con quien postuló al beneficio de subsidio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informamos que, los antecedentes se encuentran ingresados y revisados por el Equipo de Arriendo Transitorio de nuestro Servicio, dicho lo anterior, se ha notificado una observación, a través del correo electrónico, por lo que una vez que la Sra. Cinthya, haya reunido los antecedentes solicitados, deberá enviarlo directamente al correo electrónico; nborquez@minvu.cl.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PCP/JML/CMF/JSR Fecha de publicación: 13-07-2022 14:55</t>
  </si>
  <si>
    <t>MARTINEZ GARAY, FELIPE IGNACIO</t>
  </si>
  <si>
    <t>CAS-6847771-H7R1N6</t>
  </si>
  <si>
    <t>Estimados y estimadas, Escribo nuevamente para hacer un reclamo. Anteriormente realicé el reclamo CAS-6825939-J9Y0W8 sobre obras de alcantarillado, pavimentación y reposición de veredas debido a una obra de construcción a cargo de la empresa Aguas Andinas, quienes contrataron a la empresa constructora ICPT en el sector de Melipilla, específicamente en Villa Rinconada. El día 27 de mayo se acercaron al lugar de la obra 2 personas de la empresa ICPT con un funcionario del Serviu, donde se me pidieron explicaciones por el reclamo realizado, situación que me pareció extraña, pero accedí a conversar con ellos, ya que al reclamar en distintas instituciones y que ninguna autoridad responda, decidí aprovechar la oportunidad. Uno de los representantes de la empresa ICPT y el funcionario del Serviu tuvieron malas formas y predisposición al comunicarse conmigo, insinuando que era tonta por no saber explicar con términos técnicos lo sucedido con la obra y que no era de su interés conocer mi relato de las cosas. Esta es una forma de violencia de género. Por otra parte, la empresa ICPT frente a funcionarios de la Municipalidad de Melipilla reconoció daños a los cimientos del muro exterior de mi casa, por lo que se comprometieron en primera instancia a romper nuevamente la vereda, reponer 40 centímetros de hormigón que habían sido removidos, incluyendo el refuerzo antisísmico. Y, en segunda instancia, poner cemento en la vereda, ya que luego de la obra realizada por la empresa ICPT, parte de los cimientos quedaron expuestos, situación que no ocurría antes. En presencia del funcionario del Serviu negaron esto y dijeron que solamente podían poner cemento en la vereda para tapar los cimientos expuestos. Además, se me quería obligar permanente e insistentemente a que aceptara un acuerdo con la empresa ICPT indicando que estaba de acuerdo con su propuesta, situación a la cual no accedí. El funcionario de Serviu estaba también de acuerdo con esta práctica. Además, se comprometieron a solucionar el problema de pendiente y acumulación de agua que se produce en la bajada para discapacitados. Actualmente, la empresa ICPT está haciendo nuevas bajadas para discapacitados lo cual generó molestias en las vecinas, a quienes trataron de mala manera y se burlaron de ellas por ser adultas mayores. Desde la empresa ICPT mencionaron que esto se había acordado con la Junta de Vecinos y vecinas y con personal del Serviu, y que habían sido autorizados por su institución. Aclaro que la Junta de Vecinos y vecinas jamás se ha reunido con la empresa ICPT ni Serviu. Para ningún proceso de la obra fueron consultadas las vecinas y vecinos del lugar. Solicito su ayuda para solucionar los problemas que ha traído esta obra. Saludos,</t>
  </si>
  <si>
    <t>Descripción: Junto con saludar cordialmente, damos respuesta a su correo electrónico, mediante el cual manifiesta su reclamo, relacionado con el trato recibido por parte de la Empresa Constructora y un Inspector de este Servicio, en reunión sostenida el día 27 de mayo del presente, por obras de alcantarillado, pavimentación y reposición de veredas, desarrolladas en la Villa Rinconada, de la comuna de Melipilla.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quisiéramos señalar que lamentamos también la situación expuesta por usted, especialmente porque para nosotros como SERVIU Metropolitano, es de suma importancia que todo el proceso que conlleva una ejecución de obras, se realice de acuerdo a lo programado y sin mayores inconvenientes para la comunidad, junto a la importancia de la calidad de atención de nuestros usuarios. Al respecto, y analizada su presentación por parte de la Sección Revisión e Inspección de Proyectos y Obras de Pavimentación y Aguas Lluvias Particulares de la Subdirección de Pavimentación y Obras Viales de este Servicio, informa que ante la situación expuesta, el día de la reunión entablada con usted, hija de los propietarios de la vivienda, se trató de conocer el motivo de la molestia que generó el reclamo, en donde además, la Empresa Constructora le dio a conocer la situación respecto al daño de las fundaciones del muro que ustedes indicaban, en ningún momento hubo un trato irrespetuoso u otro tipo de forma. Todo esto con la finalidad de llegar a un acuerdo para la reparación de los daños causados por el desarrollo de los trabajos de pavimentación. Por lo que los problemas señalados , se subsanaron según acta de reunión de fecha 07 de junio del 2022 (la que se adjunta), firmada por los propietarios con la Empresa Constructora. Para su tranquilidad, las obras no pueden ser recibidas si es que existe alguna observación pendiente. En este caso la solución que se acordó entre la Empresa Constructora y los propietarios, debe estar subsanada para poder dar el pase a la recepción de las obras. Ante cualquier duda con respecto a lo informado, sugerimos tomar contacto con el Jefe de la Sección de Revisión e Inspección de obras de Pavimentación y Aguas Lluvias Particulares del SERVIU Metropolitano, Sr. Roberto Nuñez Barriga a su correo electrónico: rpnunez@minvu.cl y/o con el Coordinador de Inspección de Obras de este Servicio, Sr. Cristian Montes Becerra: cmontes@minvu.cl.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PCP/PMJ/LRV/RÑB/MLC Fecha de publicación: 18-07-2022 18:06</t>
  </si>
  <si>
    <t>17962128</t>
  </si>
  <si>
    <t>MONTERO MEZA, CLAUDIA</t>
  </si>
  <si>
    <t>GONZALEZ ARAYA, GLORIA ISABEL</t>
  </si>
  <si>
    <t>Descripción: Junto con saludarle cordialmente, damos respuesta a su reclamo, por retraso en obras de mejoramiento correspondiente al programa “Banco de Materiales”, postulada a través de la I. Municipalidad María Pinto. En primer lugar, quisiéramos señalar que lamentamos la situación descrita por usted, para nosotros como SERVIU Metropolitano es de suma importancia que el desarrollo de las obras de mejoramiento se ejecuten de acuerdo a lo programado, y sin mayores inconvenientes para nuestros beneficiados. Al respecto, le informamos que revisada la información disponible en nuestro sistema computacional, hemos verificado que su postulación al subsidio Banco de Materiales fue presentada por el Prestador de Servicios de Asistencia Técnica (PSAT) CREANDO FUTURO LTDA. y no por la I. Municipalidad de María Pinto, cuyo contacto es: egiscreandofuturo@gmail.com. Dicho lo anterior, y debido a la falta de stock de materiales asociados al subsidio Banco de Materiales, la adquisición de éstos y posterior ejecución de los mejoramientos, ha sido más lenta de lo esperado; no obstante, durante el año en curso, el Prestador de Servicios de Asistencia Técnica (PSAT) ha ido ejecutando con mayor rapidez los subsidios. En virtud de lo señalado, y, si aún no han intervenido su vivienda, le agradecemos tomar contacto con el Sr. Luis Pizarro Dinamarca, profesional del Subdepartamento Subsidios para Mejoramiento de Viviendas y Entorno de este Servicio, a su correo electrónico: lpizarro@minvu.cl, quién podrá revisar nuevamente su caso con el Prestador de Servicios de Asistencia Técnica (PSAT).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 Fecha de publicación: 07-06-2022 19:43</t>
  </si>
  <si>
    <t>CAS-6849160-P0M4Y5</t>
  </si>
  <si>
    <t>USUARIO SOLICITA DEJAR RECLAMO POR RECIBIR POCA INFORMACION EN RELACION AL BENEFICIO BANCO DE MATERIALES ADJUDUCADO POR PARTE DE SU EP MUNICIPALIDAD DE LO ESPEJO</t>
  </si>
  <si>
    <t>Descripción: Junto con saludar cordialmente, damos respuesta a su presentación, donde expone su reclamo dirigido a su Entidad Patrocinante de la Municipalidad de lo Espejo, producto de la mala información entregada como beneficiario del subsidio Tarjeta Banco Materiales. Al respecto, en atención a su presentación y comprendiendo su preocupación, independiente de no manejar mayores antecedentes de lo ocurrido con su Entidad Patrocinante, podemos informar que una vez revisados los antecedentes en nuestro sistema informático, hemos podido verificar que usted ha sido beneficiado en la cuarta selección del Llamado Banco de Materiales 2021. Por nuestra parte, añadir que podemos apoyarle para que aplique su subsidio, indicando los siguientes pasos a seguir: 1.- Descargar la tarjeta desde el sitio web: www.minvuconecta.cl Debe ingresar sus datos personales 2.- Acercarse a cualquiera de los comercios con convenio vigente (adjuntamos archivo con dicha información), presentar cédula de identidad y tarjeta digital para hacer efectiva la compra 3.- Puede comprar hasta en 4 oportunidades 4.- Si su subsidio consideraba algún porcentaje para mano de obra, debe el Prestador de Asistencia Técnica acompañar los antecedentes para el pago de los servicios del maestro o de la empresa que ejecute la obra. El prestador de asistencia técnica que le corresponde es: Creando Futuro; los datos de contacto son: egiscreandofuturo@gmail.com, fonos 22831 1387 / 95521 1569. En relación a su reclamo, es preciso aclarar que todos los descargos asociados al actuar de los Prestadores de Asistencia Técnica, deben ser canalizados con la SEREMI de Vivienda Metropolitana, dado que las empresas suscriben un convenio regional donde se establecen los términos y condiciones de dicho convenio, cabiéndole a esta institución acoger y fiscalizar a las empresas. Para tales efectos, puede hacer la presentación por oficina de partes electrónica, a la siguiente casilla: ofparteseremirm@minvu.cl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PCP/CPA/MGG/LPD Fecha de publicación: 29-06-2022 20:13</t>
  </si>
  <si>
    <t>10189651</t>
  </si>
  <si>
    <t>VERGARA NARVÁEZ, CRISTIAN MANUEL</t>
  </si>
  <si>
    <t>CAS-6849541-F9G8M9</t>
  </si>
  <si>
    <t>usuario solicita dejar reclamo contra la EP ALMA quien dejo incompleto los trabajos de cambio de techo</t>
  </si>
  <si>
    <t>Descripción: Junto con saludar cordialmente, y por especial encargo de la Dirección del SERVIU Metropolitano, doy respuesta a su reclamo, donde manifiesta haber sido beneficiado con un subsidio correspondiente al Programa de Protección del Patrimonio Familiar, regulado por el Decreto Supremo N° 255 (V. y U.) de 2006, indicando además que las obras habrían sido abandonadas, por parte de la empresa Constructora a cargo de su ejecución.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empresa constructora encargada de la ejecución de las obras presentó problemas financieros, lo que trajo como consecuencia la imposibilidad de finalizar la totalidad de las obras comprometidas, situación que afectó tanto a su vivienda como a otras consideradas en el proyecto, dejando varias casas sin terminar. En razón de lo anterior, se encuentra en trámite el proceso de cambio de empresa constructora, una vez que se dicha tramitación haya finalizado, concretándose el proceso de cambio de empresa, se retomará la ejecución de obras, situación que le será informada con anterioridad. No obstante, en caso de que usted requiera mayor información sobre lo expuesto, lo invitamos a tomar contacto con nuestro supervisor del Departamento de Obras de Edificación, Sr. Nicolás Jorquera Escala al correo electrónico; njorquera@minvu.cl.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PVL/PCP/JML/MCV/NJE Fecha de publicación: 19-08-2022 15:51</t>
  </si>
  <si>
    <t>4825577</t>
  </si>
  <si>
    <t>LEIVA BERNALES, JOSE ALBERTO</t>
  </si>
  <si>
    <t>74</t>
  </si>
  <si>
    <t>CAS-6850277-M2D0T4</t>
  </si>
  <si>
    <t>Usuario informa que Empresa constructora no realizó correctamente el trabajo, realizando mala colocación de cerámicas en los muros, no siguiendo patrón de diseño, además de poner un desagüe en la ducha muy pequeño. Informa tener respaldo de fotografías y videos de lo informado. Constructora SISA limitada y Egis Sociedad Inmobiliaria Arcameri</t>
  </si>
  <si>
    <t>14530355</t>
  </si>
  <si>
    <t>LAGOS SILVA, JUAN ALFONSO</t>
  </si>
  <si>
    <t>Wragg, Francisco</t>
  </si>
  <si>
    <t>CAS-6850338-R8S2P1</t>
  </si>
  <si>
    <t>Usuaria solicita dejar reclamo por obras mal ejecutadas de un subsidio PPPF Cap I</t>
  </si>
  <si>
    <t>Descripción: Junto con saludar cordialmente, damos respuesta a su reclamo dirigido a constructora, que producto de obras realizadas, pasó a llevar su medidor de agua lo que ha generado altos gastos en su cuenta de insumos de agua y solicita se hagan responsable de dichos gastos.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es posible indicar que el Supervisor del Departamento de Obras de Edificación de este Servicio, Sr. Víctor Huenchual Arsendiga, se puso en contacto con el Prestador de Asistencia Técnica Desarrolla y en relación al Proyecto Villa Dávila 2 Desarrolla al cual corresponden las obras que se realizaron en su vivienda, comentamos que el Supervisor de Obras se pondrá en contacto con usted en un plazo no mayor a 3 días hábiles, para coordinar una visita técnica a su vivienda y poder dar una pronta solución en conjunto con el Prestador de Asistencia Técnica, a su situación. Sin perjuicio de lo anterior, como es de nuestro interés apoyarla en este proceso y mantenerla informada, ante cualquier duda o inquietud, puede tomar contacto con directamente con el Supervisor Víctor Huenchual Arsendiga, al correo electrónico: vhuenchual@minvu.cl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15-07-2022 16:42</t>
  </si>
  <si>
    <t>8678189</t>
  </si>
  <si>
    <t>CERON REYES, GEMA DE LAS MERCEDES</t>
  </si>
  <si>
    <t>2.2.3.1. PPPF I</t>
  </si>
  <si>
    <t>REGION VII DEL MAULE</t>
  </si>
  <si>
    <t>Cauquenes</t>
  </si>
  <si>
    <t>CAS-6850429-C7H1M8</t>
  </si>
  <si>
    <t>usuaria solicita dejar reclamo dirigido a funcionario Felipe Ramirez (pagos) por mala atención recibida</t>
  </si>
  <si>
    <t>Descripción: Junto con saludar cordialmente, damos respuesta a su presentación, donde expone su reclamo relacionado con la atención brindada por la funcionario Sr. Felipe Ramírez Martínez, quien se desempeña en la Sección Autorización Pagos de Subsidio Adquisición este Servicio, y se encontraba apoyando a nuestra Oficina de Informaciones (OIRS Santiago) el día que usted concurrió a nuestras dependencias. En primer lugar, quisiéramos manifestar que lamentamos la situación descrita por usted, puesto que para nosotros como SERVIU Metropolitano, es de suma importancia la calidad de atención de nuestros usuarios, ya que nos encontramos trabajando arduamente todos los días para mejorar nuestros espacios de atención y el trato que los funcionarios entregan en ella. Por lo anterior, en atención a su presentación, le informamos que la respectiva jefatura ha tomado conocimiento de lo expuesto por usted y ha implementado las medidas correctivas pertinentes, lo cual, el funcionario aludido, fue removido de la función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PTS/CPA/PGC Fecha de publicación: 23-06-2022 18:24</t>
  </si>
  <si>
    <t>17383723</t>
  </si>
  <si>
    <t>PAREDES BELLO, JESSICA ELIZABETH</t>
  </si>
  <si>
    <t>CAS-6851444-S9X4M8</t>
  </si>
  <si>
    <t>usuaria solicita dejar reclamo debido a que EP INGENIERIA Y CONSTRUCCION HERMANN DANIEL CORTES CORTES E.E-R.L. aún no gestiona el cobro del monto de ahorro correspondiente a beneficio PPPF de su padre fallecido por lo cual no se le puede entregar desbloqueo de cuenta. Rut del beneficiario 6294590-7</t>
  </si>
  <si>
    <t>Descripción: Junto con saludar cordialmente, damos respuesta a su reclamo, ya que aún no se gestiona el cobro del monto de ahorro correspondiente al beneficio del Programa de Protección al Patrimonio Familiar, regulado por el Decreto supremo N° 255 (V. y U.) de 2006, correspondiente a su padre fallecido, por lo cual no se ha realizado el desbloqueo de la cuenta de ahorro para la vivienda. Al respecto, le informamos que desde el Subdepartamento Autorizacion Pago Subsidios de Construcción de este Servicio, tomaran contacto con la Constructora a cargo, por lo que agradeceremos pueda comunicarse directamente con el profesional de dicho Subdepartameto , Sr. Jaime Flores Fuentes, a su correo electrónico: jaflores@minvu.cl, a fin de consultar los avances de esta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11-07-2022 15:38</t>
  </si>
  <si>
    <t>13448021</t>
  </si>
  <si>
    <t>CASTILLO OPAZO, PAOLA ANDREA</t>
  </si>
  <si>
    <t>CAS-6852492-Q6J4P6</t>
  </si>
  <si>
    <t>usuaria solicita dejar reclamo dirigido a EP Creando Futuro ya que postuló a BM y entidad indica que no tienen maestros para comenzar con las obras.</t>
  </si>
  <si>
    <t>Descripción: Junto con saludarle cordialmente, damos respuesta a su reclamo, donde manifiesta haber sido beneficiada con un subsidio correspondiente al Programa de Protección del Patrimonio Familiar (PPPF), regulado por el Decreto Supremo Nº 255 (V. y U.) de 2006, y a la fecha las obras no han sido realizadas.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anterior, agradeceremos tomar contacto con la Srta. Militza Espinoza Lanzarini, a su correo electrónico: mespinozal@minvu.cl con copia a la Srta. Bárbara López Morales: blopezm@minvu.cl, ambas funcionarias de la Secretaría Regional Ministerial (SEREMI) Metropolitana de Vivienda y Urbanismo explicando su reclamo, con el objetivo de que puedan evaluar los pasos a seguir. Por su parte, a modo de sugerencia, usted podría recomendar al Prestador de Servicios de Asistencia Técnica (PSAT) algún maestro que sea de su confianza (no puede ser un pariente) que ejecute los trabajos, y que el PSAT gestione el proceso.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12-07-2022 17:58</t>
  </si>
  <si>
    <t>15767981</t>
  </si>
  <si>
    <t>SALAZAR LAZCANO, SUSANA JACQUELINE</t>
  </si>
  <si>
    <t>CAS-6853737-P2N9S7</t>
  </si>
  <si>
    <t>usuario solicita dejar reclamo dirigido a SERVIU YA QUE NO HA PODIDO APLICAR SU BENEFICIO DS49 de construcción.</t>
  </si>
  <si>
    <t>8861655</t>
  </si>
  <si>
    <t>ALVAREZ AQUEVEQUE, SERGIO ANTONIO</t>
  </si>
  <si>
    <t>CAS-6854914-G3F1V6</t>
  </si>
  <si>
    <t>Usuareia ingresa reclamo a psat Gestion Inmobiliaria Creandp Futuro Ltda por no termino de obra</t>
  </si>
  <si>
    <t>Descripción: Junto con saludar cordialmente, damos respuesta a su reclamo dirigido su Prestador de Servicio de Asistencia técnica Gestiona Inmobiliaria Creando Futuro Ltda., por no termino de obra asociadas al Programa de Mejoramiento para la Vivienda. En primer lugar, quisiéramos manifestar que lamentamos el tiempo transcurrido en la entrega de la respuesta a su requerimiento y la situación expuesta por usted, especialmente porque para nosotros como SERVIU Metropolitano es de suma importancia que todo el proceso que conlleva la ejecución de las obras, se realice de acuerdo a lo programado y sin mayores inconvenientes para nuestros beneficiarios. Señalar además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 este Servicio, Sr. Roberto Arancibia Salvo, se puso en contacto con su Prestador de Asistencia Técnica (PSAT)Creando Futuro, razón por la que el PSAT se pondrá en contacto con usted en un plazo no superior a 3 días hábiles para evaluar los trabajos que usted nos indica que faltan por terminar. En virtud de lo anterior, y como es de nuestro interés apoyarla en este proceso el Supervisor Roberto Arancibia Salvo, se pondrá en contacto con usted para evaluar los trabajos terminados. No obstante si usted lo requiere frente a cualquier consulta puede ponerse en contacto directamente con dicho supervisor, directamente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20-07-2022 17:35</t>
  </si>
  <si>
    <t>16088307</t>
  </si>
  <si>
    <t>VOLOSKY HINOJOSA, SAEL MAYRA</t>
  </si>
  <si>
    <t>CAS-6854995-G6B2J8</t>
  </si>
  <si>
    <t>usuario solicita dejar reclamo dirigido a PSAT Quintriqueo Inmobiliaria por retraso en obras de mejoramiento y nula información departe de entidad, ademas de solicitar desbloqueo ya que tiene excedente en su cuenta de ahorro vivienda.</t>
  </si>
  <si>
    <t>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Quintriqueo, para abordar situación referida a los retrasos en las obras que se realizaron en su vivienda. Por lo anterior, comentarle que, la Entidad Patrocinante (EP), está realizando las gestiones administrativas necesarias para dar un pronto inicio a los trabajos. De acuerdo a esto el Supervisor Claudio Barrera Molina, se pondrá en contacto con usted para informarle de los tiempos contemplados para esto y poder dar una pronta solución en conjunto con el Prestador de Asistencia Técnica (PSAT) a su situación. Por último, en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17:08</t>
  </si>
  <si>
    <t>11551816</t>
  </si>
  <si>
    <t>MORALES QUINTUN, FRANCISCO MIGUEL</t>
  </si>
  <si>
    <t>51</t>
  </si>
  <si>
    <t>CAS-6855028-S4K8T9</t>
  </si>
  <si>
    <t>usuaria solicita dejar reclamo dirigido a EP CONSTRUCTORA EME PE ELE LIMITADA ya que indica le enviaron maestro para reparación de techos pero no finalizó los trabajos.</t>
  </si>
  <si>
    <t>13269841</t>
  </si>
  <si>
    <t>CAS-6855034-B6C5G7</t>
  </si>
  <si>
    <t>usuaria solicita dejar reclamo ya que necesita desbloquear su cuenta de ahorro y EP aún no retira monto de ahorro correspondiente a subsidio habitacional</t>
  </si>
  <si>
    <t>CAS-6856000-K1H4R8</t>
  </si>
  <si>
    <t>usuaria solicita dejar reclamo dirigido a contratista Jocelyn Riveros presentando contrato de construcción</t>
  </si>
  <si>
    <t>6364913</t>
  </si>
  <si>
    <t>FUENTES LEON, MARIA NIEVES</t>
  </si>
  <si>
    <t>Pfeifer, Silvia</t>
  </si>
  <si>
    <t>CAS-6856024-Z8Y4T0</t>
  </si>
  <si>
    <t>usuaria solicita dejar reclamo ya que indica que fue desvinculada arbitrariamente de comité de Peñalolen.</t>
  </si>
  <si>
    <t>Descripción: Junto con saludar cordialmente, y por especial encargo de la Dirección del SERVIU Metropolitano, doy respuesta a su reclamo relacionado con su exclusión del Comité al cual pertenecía, la que se habría producido puesto usted registraba estado civil casada y su cónyuge contaría con vivienda, indicando que lo anterior no corresponde con su real situación. Al respecto, le informo que realizadas las consultas a con la Entidad Municipal, quien es patrocinante del respectivo Proyecto, nos fue indicado que efectivamente se inició, por parte del comité de allegados, un proceso de exclusión en función a lo establecido en los estatutos de la organización, considerando para su caso el incumplimiento de las obligaciones como socia, en específico lo referente a la inasistencia a las asambleas convocadas tanto para abordar materias propias de la organización, como para aquellas destinadas a abordar las actividades que contempla el "Plan de Acompañamiento Social". Por otra parte, es importante aclarar que los comités de vivienda son organizaciones autónomas que se rigen por la ley N°19.418, por lo que tienen plena facultad de aplicar las acciones señaladas en sus estatutos en los casos en que algún socio o socia incumple con dichas obligaciones, no teniendo este Servicio, injerencia en la toma de decisiones del grupo, respecto a su dinámica interna. Finalmente, puede informarse de sus derechos y deberes como usuario, establecidos en nuestra Carta de Derechos Ciudadanos adjunta y que además se encuentra disponible en el sitio https://www.minvu.gob.cl/wp-content/uploads/2019/01/carta_Derechos-Ciudadanos_-2022.pdf PVL/PCP/JML/MGM/VVT Fecha de publicación: 24-08-2022 17:14</t>
  </si>
  <si>
    <t>16460185</t>
  </si>
  <si>
    <t>QUIROZ QUIROZ, MARIANGEL JESSIE</t>
  </si>
  <si>
    <t>Peñalolen</t>
  </si>
  <si>
    <t>CAS-6857183-B0P2D5</t>
  </si>
  <si>
    <t>usuaria solicita dejar reclamo dirigido a funcionaria Javiera Ruiz por mala atención y porque no puede postular a subsidio de arriendo ya que no cumple con los requisitos de postular con pareja o hijos.</t>
  </si>
  <si>
    <t>Descripción: Junto con saludar cordialmente, damos respuesta a su presentación, donde expone su reclamo relacionado con la atención recibida por parte de la funcionaria de la Oficina de Informaciones, Reclamos y Sugerencias (OIRS Santiago), del SERVIU Metropolitano, Srta. Javiera Ruiz.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y un trato cordial y amable.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otra parte, y también como parte de su descripción en el reclamo, la información otorgada por nuestros funcionarios, se enmarcan dentro de lo estipulado por la normativa vigente (Decreto Supremo N° 52), que regula el Programa Subsidio de Arriendo, la que en su Artículo 16 sobre requisitos y antecedentes para postular, establece que para postular a este subsidio, los interesados deberán contar con un núcleo familiar que contemple al menos al cónyuge, conviviente o hijo del postulante.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PCP/JML/OHM/JFC Fecha de publicación: 14-07-2022 18:01</t>
  </si>
  <si>
    <t>15382646</t>
  </si>
  <si>
    <t>REVECO QUIROZ, PAULA FRANCISCA</t>
  </si>
  <si>
    <t>CAS-6858265-F1Q8V2</t>
  </si>
  <si>
    <t>usuaria solicita dejar reclamo dirigido a Entidad Organizadora Rut 76633659-0 Avance Urbano POR RETRASO EN OBRAS DE MEJORAMIENTO</t>
  </si>
  <si>
    <t>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Supervisora del Departamento de Obras de Edificación de este Servicio, Srta. Lissette Cortés Muñoz, se puso en contacto con el Prestador de Asistencia Técnica (PSAT) Avance Urbano, Entidad a cargo del proyecto al cual corresponden las obras que se realizarán en su vivienda. En este sentido, comentamos que, la Supervisora, se pondrá en contacto con usted para informarle de los nuevos plazos que requerirá el Prestador de Asistencia Técnica (PSAT), para concluir con el proceso de las obras y poder dar una pronta solución a su situación. Por último, en el caso que usted así lo requiere puede ponerse en contacto directamente con la Supervisora al correo electrónico; lcortesm@minvu.cl.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19-07-2022 18:16</t>
  </si>
  <si>
    <t>12783917</t>
  </si>
  <si>
    <t>DIAZ HERNANDEZ, ROSA ELENA</t>
  </si>
  <si>
    <t>CAS-6862230-N2Z7H7</t>
  </si>
  <si>
    <t>solicita dejar reclamo por no cumplimiento en el pago del subsidio de arriendo regular</t>
  </si>
  <si>
    <t>Descripción: Junto con saludar cordialmente, damos respuesta a su presentación, donde expone su reclamo relacionado con el proceso de validación de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revisada nuestra plataforma de Arriendo, hemos verificado que usted, figura beneficiaria de un subsidio de Arriendo llamado Regular 2020, asignado mediante Resolución Exenta N° 1400 de fecha 25.09.2020. Dicho lo anterior, le informamos que, en la actualidad, mantiene un contrato de arriendo activo con un copago mensual al día hasta el mes de julio 2022. Por tanto, según información recopilada en el Ministerio de Vivienda y Urbanismo (MINVU), en el mes de julio, se efectuará el pago del subsidio y adicionalmente 2 copagos al propietario o representante, si los hubiere, con el fin de regularizar un doble pago efectuado por la Sra. Silike Bagyinka. Por lo tanto y de este modo a contar del mes de agosto, deberá pagar el copago correspondiente los primeros 5 días hábiles del mes de agosto y así respectivamente durante el periodo que se mantenga activo el contrato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PCP/JML/CMF/BAC Fecha de publicación: 25-07-2022 17:43</t>
  </si>
  <si>
    <t>17411964</t>
  </si>
  <si>
    <t>BAGYINKA GARCIA, SILIKE</t>
  </si>
  <si>
    <t>CAS-6862231-K0W0G2</t>
  </si>
  <si>
    <t>usuaria solicita dejar reclamo por problemas en la adquisición de una propiedad correspondiente a un proyecto de integración DS 19, usuaria desea saber si puede vincularse al proyecto donde actualmente esta pagando estacionamiento después de dos años que la inmobiliaria I SIETE no le informo de los requisitos</t>
  </si>
  <si>
    <t>Descripción: Junto con saludar cordialmente, damos respuesta a su presentación, donde expone su reclamo referido a vinculación a un proyecto del Programa de Integración Social y Territorial regulado por el D.S. N° 19 (V. y U.) de 2016.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comentamos que revisados nuestros registros, fue posible verificar que usted actualmente no es está asociada a ningún proyecto de la Entidad Desarrolladora Inmobiliaria Isiete Metropolitana II SPA. Señalar además, que nos hemos puesto en contacto con la inmobiliaria a partir de su caso, y ésta nos ha indicado que el problema se produjo cuando se cambió a una unidad de departamento más grande, y nuestro sistema (Rukan) no tenían cupo para ingresarla, (esto debido a un error en el sistema y las tipologías de vivienda). Por lo tanto, mientras esto se solucionaba internamente con el Serviu Metropolitano, su registro social de Hogares aumentó llegando al 100%, señalando que no podría bajarlo, a pesar de haber dado la opción de esperarla, usted decidió no seguir adelante con la compra. Por último, importante comentar que, según definición del decreto solamente podrán postular a una vivienda del Decreto Supremo N° 19, aquellas familias que correspondan a un Registro Social de Hogares (RSH mayor del 50% y hasta un 90% más vulnerable de la población nacional). Así como también, si su opción sería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17:20</t>
  </si>
  <si>
    <t>19283357</t>
  </si>
  <si>
    <t>CIFUENTES PEREZ, CONSTANZA JAVIERA</t>
  </si>
  <si>
    <t>CAS-6863338-R2T8V8</t>
  </si>
  <si>
    <t>usuaria tiene beneficio DS1T1 3-2018 modalidad csp y solicita dejar reclamo dirigido a constructora Laura Henriquez por trabajos incompletos.</t>
  </si>
  <si>
    <t>8543630</t>
  </si>
  <si>
    <t>FLORES ORDENES, GLADIS DEL CARMEN</t>
  </si>
  <si>
    <t>CAS-6866034-C2H4H7</t>
  </si>
  <si>
    <t>usuaria solicita dejar reclamo por falta de higiene en los baños y porque indica que los funcionarios de módulo derivador no manejan la información adecuada.</t>
  </si>
  <si>
    <t>Descripción: Junto con saludar cordialmente, damos respuesta a su presentación, donde expone su reclamo relacionado con la atención recibida por parte de los/as funcionario/as de la Oficina de Informaciones del SERVIU Metropolitano y por sus instalaciones sanitarias. En primer lugar, quisiéramos señalar que lamentamos la situación descrita por usted, puesto que para nosotros como SERVIU Metropolitano es de suma importancia la calidad de atención entregada a nuestros/as usuarios/as, trabajando arduamente todos los días para mejorar nuestros espacios de atención y la información que los/as funcionarios/as entregan en ella. Por lo anterior, la Jefatura de dicha Oficina mantuvo una reunión con los funcionarios para abordar lo sucedido, con el fin de reforzar los protocolos de atención ciudadana y evitar que situaciones de este tipo se repitan. Por otra parte, y en cuanto al segundo tema planteado comentarle que, se han tomado las medidas correspondientes con la empresa de aseo, que presta Servicios en nuestras dependencias, para que no se vuelva a repetir esta situación. No obstante, debemos señalar que en reiteradas ocasiones hemos pedido apoyo a la ciudadanía que se asiste a nuestra Oficina de Informaciones, Reclamos y Sugerencias (OIRS Santiago), ubicada en calle Arturo Prat N° 80 (Metro Universidad de Chile), comuna de Santiago, con el objeto de mantener el buen estado y la infraestructura de los servicios higiénicos como así también, los cuidados con su equipamiento, sin embargo lamentablemente, no hemos tenido la colaboración esperada, verificándose en ocasiones extracción de los insumos como grifería y papel sanitario.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PCP/JML/MCG/OHM/JFC Fecha de publicación: 10-08-2022 17:13</t>
  </si>
  <si>
    <t>15483325</t>
  </si>
  <si>
    <t>GUERRERO PINO, ANA KARINA</t>
  </si>
  <si>
    <t>CAS-6866710-N1P3K2</t>
  </si>
  <si>
    <t>Descripción: Junto con saludar cordialmente, damos respuesta a su reclamo, donde nos solicita revisión por trabajos mal realizados asociados a obras de Mejoramiento para la Vivienda.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Además, sentimos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el supervisor del Departamento de Obras de Edificación de este Servicio, Sr. Felipe Silva Silva, se puso en contacto con el Prestador de Asistencia Técnica (PSAT) Converge, Entidad a cargo del proyecto "Vecinos Unidos", al cual corresponden las obras que se realizaron en su vivienda. En razón de lo anterior, nuestro supervisor antes mencionado, se pondrá en contacto con usted en un plazo no superior a 3 días hábiles para realizar una visita técnica a su vivienda y poder dar una pronta solución en conjunto con el PSAT a su situación. No obstante, y en caso que usted así lo requiera ante cualquier duda sobre la materia expuesta, puede ponerse en contacto directamente con el nuestro supervisor, Felipe Silva Silva, al correo electrónico fsilvas@minvu.cl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11-08-2022 15:50</t>
  </si>
  <si>
    <t>6583920</t>
  </si>
  <si>
    <t>GAJARDO MATAMALA, MARIA ANGELICA</t>
  </si>
  <si>
    <t>CAS-6871354-N0S2N6</t>
  </si>
  <si>
    <t>USUARIO SOLICITA PONER RECLAMO DEBIDO A QUE SE LE ESTAN HACIENDO COBROS POR UN MONTO DE $600.000 POR CONCEPTO DE MULTA POR NO VENDER SU VIVIENDA.</t>
  </si>
  <si>
    <t>Descripción: Junto con saludar cordialmente, damos respuesta a su reclamo, donde en su calidad de tercero, expone situación relacionada con cobros por un monto d $600.000, por concepto de multa por no vender su vivienda. Al respecto, le informamos que lo indicado en su presentación, no es suficiente para emitir un pronunciamiento sobre la materia, razón por la que le invitamos a escribirnos nuevamente por esta esta vía, esto es, a través de nuestro Formulario de Contacto, al que puede acceder directamente mediante el siguiente link: https://www.minvu.gob.cl/contactenos/formulario-de-contacto/, detallando la situación y adjuntando la documentación de respaldo. Señalar que la presentación deberá ser realizada por la persona directamente afectada,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PCP/CPA/SPE Fecha de publicación: 02-08-2022 17:58</t>
  </si>
  <si>
    <t>18331644</t>
  </si>
  <si>
    <t>CHACON ROMAN, FERNANDO EXEQUIEL</t>
  </si>
  <si>
    <t>CAS-6871356-V0P4X0</t>
  </si>
  <si>
    <t>usuario solicita dejar reclamo debido a que necesita hacer renuncia a su beneficio de mejoramiento para psteriormente solicitar desbloqueo y oficinas de PSAT no existen, numeros no contestan.</t>
  </si>
  <si>
    <t>Descripción: Junto con saludar cordialmente, damos repuesta a su reclamo, dirigido a su Prestado de Servicios de Asistencia Técnica (PSAT), puesto que al querer realizar su renunciar a su beneficio de su Subsidio de Mejoramiento para la Vivienda por el Decreto Supremo N°27 (V. y U.) de 2016, obtenido el año 2020, para obtener el desbloqueo de su cuenta de ahorro, dicha entidad no le contestaría las llamadas. Al respecto, en atención a su presentación y comprendiendo su preocupación, le informamos que, con el fin de corroborar lo indicado, funcionaria de este Servicio, tomó contacto con su PSAT, estableciendo contacto a través de los mismos números de teléfono que usted señala. En virtud de lo anterior, cabe mencionar que la PSAT Comunidad y Barrio, quienes lo postularon al subsidio y a través de la cual usted fue beneficiado, nos indica que en su caso el subsidio habitacional obtenido, fue ejecutado en su momento, firmando Ud. un acta en conformidad las obras realizadas, razón por la que no es posible tramitar una renuncia a dicho beneficio. En cuanto al bloqueo de su cuenta de ahorros, señalar que este se mantiene debido a que la constructora se encuentra a la espera de antecedentes por parte de este SERVIU, antecedentes que forman parte del proceso de pagos de los subsidios, los cuales, aún no se hacen efectivos, asumiendo que por ese motivo aún se encuentran bloqueadas las cuentas de ahorro. Finalmente, le instamos a que insista en los teléfonos, ya que la PSAT se encuentra operativa en los número indicados y de esta forma podrá conocer cuándo será efectivo el desbloqueo de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PCP/CPA/VRG/LDB Fecha de publicación: 10-08-2022 17:28</t>
  </si>
  <si>
    <t>9354240</t>
  </si>
  <si>
    <t>MELLADO CANIULLAN, ANDRES JULIO</t>
  </si>
  <si>
    <t>60</t>
  </si>
  <si>
    <t>CAS-6872694-F0G5J4</t>
  </si>
  <si>
    <t>Usuaria presenta reclamo por mejoramiento que no se ha concretado</t>
  </si>
  <si>
    <t>Descripción: Junto con saludar cordialmente, damos respuesta a su reclamo, dirigido hacia su Entidad Patrocinante, mencionando que se habrían presentado en 2 ocasiones en su domicilio sin previa coordinación, por lo tanto, no se habrían llevado a cabo las obras de mejoramiento. Por esta razón, solicita gestionar su renuncia al beneficio, el cual figura pagado, y también, el desbloqueo de su cuenta de ahorro para la vivienda.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Roberto Arancibia Salvo, tomó contacto con el Prestador de Asistencia Técnica Creando Futuro Ltda., responsable del proyecto y en virtud de ello, podemos informar sobre el Proyecto 145770, comité de Adelanto Fuerza y Progreso, al cual corresponden las obras, lo siguiente: * Personal de Creando Futuro, la Inspectora Técnico de Obras (ITO) y representante de la constructora, concurrieron a la vivienda a constatar los trabajos ejecutados, ratificando que se iniciaron obras y que existen obras pendientes por ejecutar, debido a que usted terminaría trabajos eléctricos en su cocina, por lo tanto, no es posible el desbloqueo de su cuenta y renunciar a beneficio. Sin embargo, la empresa constructora se compromete a acudir a la brevedad para dar término de lo pendiente, en cuanto usted se encuentre presente, dado que, según lo informado, usted se encontraría fuera de Santiago la presente semana. En virtud de lo anterior, como es de nuestro interés acompañarla en este proceso, y si usted lo requiere, puede tomar contacto directamente con el Supervisor antes mencionado, al correo electrónico: roberstgo@minvu.cl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PTS/CPA/MCV/RAS Fecha de publicación: 17-08-2022 15:29</t>
  </si>
  <si>
    <t>9080191</t>
  </si>
  <si>
    <t>SOLIS SOTO, MARIA ERMITA</t>
  </si>
  <si>
    <t>CAS-6874342-B0M3R6</t>
  </si>
  <si>
    <t>usuario solicita dejar reclamo debido a retraso en pagos de beneficio de albergue transitorio</t>
  </si>
  <si>
    <t>Descripción: Junto con saludar cordialmente, damos respuesta a reclamo, en donde manifiesta su molestia por el retraso en el pago de monto correspondiente a albergue transitorio, y al mismo tiempo indica que esta situación habría sido manifestada a nuestra funcionaria Sra. Silvia Herrera Piña, quien no le habría dado solución ni respuesta.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en relación a lo planteado en su presentación debemos informar que una vez revisados nuestro registros fue posible verificar que usted es beneficiario de la villa Francisco Coloane, ubicada en la comuna de Puente Alto. Actualmente, en este conjunto se está construyendo el Proyecto denominado “Regeneración Urbana Polígono Bajos de Mena Etapas A, B y C”, proyecto dirigido a propietarios de la villa Francisco Coloane. Dentro de las estrategias empleadas para permitir la desocupación de paños y posterior demolición de los edificios, es que se ha otorgado un monto de albergue transitorio con el fin de esperar la ejecución del nuevo proyecto. En este sentido, indicar que los montos aprobados, en su caso, por concepto de albergue transitorio y las respectivas fechas de pago han sido las siguientes: *A través de la Resolución Exenta N° 7376 de fecha 02.10.2018, se autorizó otorgar un monto de albergue transitorio de $ 6.000.000, monto pagado en dos cuotas: • Primera cuota pagada con fecha 27.06.2019, vía cheque, por un monto de $ 3.000.000, correspondiente a la primera cuota anual que cubría desde junio del 2019 a junio 2020. • Segunda cuota pagada con fecha 01.07.2020, vía transferencia electrónica a su cuenta Rut, por un monto de $ 3.000.000, correspondiente a la segunda cuota anual que cubría desde junio 2020 a junio 2021. *A través de la Resolución Exenta N° 657 de fecha 20.05.2021, se autorizó otorgar un nuevo monto de albergue transitorio de $4.500.000, monto pagado en dos cuotas: • Primera cuota pagada con fecha 05.08.2021, vía transferencia electrónica a su cuenta Rut, por un monto de $3.000.000, correspondiente a la primera cuota anual que cubría desde junio 2021 a junio 2022. • Segunda cuota pagada con fecha 06.09.2021, vía transferencia a su cuenta Rut, por un monto de $1.500.000 (cuota pagada por adelantado), correspondiente a la segunda cuota que cubría un periodo de 6 meses, es decir desde julio 2022 a diciembre 2022. De esta forma, a la fecha le ha sido pagado el monto total autorizado que corresponde a $10.500.000. En relación a lo expuesto sobre no recibir respuesta y solución por parte de la funcionaria en mención, comunicamos que en dos oportunidades usted fue atendido en nuestra oficina ubicada en calle San Antonio 255, comuna de Santiago, donde se ubicaba el ex Equipo de Regeneración Urbana. Además de lo anterior, mediante celular institucional se dan respuestas a sus consultas, manteniendo contacto permanente entre la funcionaria y usted desde el 08 de abril hasta el 06 de julio de 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PCP/CPA/SHP Fecha de publicación: 19-08-2022 17:29</t>
  </si>
  <si>
    <t>9442622</t>
  </si>
  <si>
    <t>MENA PONCE, LUIS IGNACIO</t>
  </si>
  <si>
    <t>59</t>
  </si>
  <si>
    <t>CAS-6874382-F8X6R5</t>
  </si>
  <si>
    <t>usuaria solicita dejar reclamo debido a que solicitó audiencia con Directora de SERVIU Juana Nazal la cual se confirmó para el dia 5 de julio a las 16:00 horas pero no le llegaron antes los lineamientos para la reunión.</t>
  </si>
  <si>
    <t>Descripción: Junto con saludar cordialmente, damos respuesta a su reclamo, donde manifiesta su malestar debido a que no habría sido atendida en una audiencia solicitada mediante Ley del Lobby con la Directora del SERVIU Metropolitano, Sra. Juana Nazal Bustos, aceptada con fecha 5 de julio, sin recibir enlace para conectarse a dicha audiencia o una explicación referente a su reunión. En primer lugar, queremos manifestar que lamentamos los inconvenientes que esta situación le haya podido causar. En virtud de ello, y en atención a su presentación, se agendó una nueva audiencia para el día 11.07.2022, la que fue encomendada a nuestro Departamento Jurídico. En dicha ocasión, Ud. expuso la situación que le aqueja con respecto a la suscripción de contrato en el proyecto en Condominio Lonco Pangue de la comuna de Villarrica. No obstante, y debido a que lamentablemente esta situación escapa de la competencia de nuestro Servicio, sólo se pudo ofrecer orientación general, ya que al tratarse de un un proyecto correspondiente a la Región de la Araucanía, está supeditado al conocimiento del SERVIU de dicha Región.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PCP/CPA/ACS Fecha de publicación: 03-08-2022 17:40</t>
  </si>
  <si>
    <t>18858771</t>
  </si>
  <si>
    <t>ESPARZA GRANDON, NICOLE ABRIL</t>
  </si>
  <si>
    <t>CAS-6874390-Z5W7D3</t>
  </si>
  <si>
    <t>usuaria solicita dejar reclamo dirigido a entidad patrocinante Desarrola SPA por retras en obras, nula información, malos tratos a personas.</t>
  </si>
  <si>
    <t>11362874</t>
  </si>
  <si>
    <t>GAETE CARTAGENA, SOLEDAD DEL PILAR</t>
  </si>
  <si>
    <t>CAS-6874396-W5H5T2</t>
  </si>
  <si>
    <t>usuaria solicita dejar reclamo dirigido a Inmobiliaria Isiete por cambio en condiciones de compra de vivienda en proyecto DS19</t>
  </si>
  <si>
    <t>Descripción: Junto con saludar cordialmente, damos respuesta a su presentación, donde expone su reclamo relacionado con las dificultades para adquirir una vivienda en un proyecto del Programa de Integración Social y Territorial regulado por el D.S. N° 19/2016, producto de la variación de su Registro Social de Hogares (RSH). Al respecto, le informamos que revisados nuestros registros, fue posible verificar que usted está asociada al proyecto seleccionado “Condominio Mirador del Sol II”, Código 155040, de la Entidad Desarrolladora Inmobiliaria Isiete Metropolitana II SPA. Señalar que, en atención a lo planteado en su reclamo, nos hemos puesto en contacto con la inmobiliaria quien nos ha indicado que tomaron contacto telefónico con usted, proponiéndole que actualice su Registro Social de Hogares (RSH), (incorporando a su hermana dentro de su núcleo familiar) para mantener su postulación a un departamento de 1400 Unidades de Fomento (UF), o de lo contrario poder cambiarse a otro modelo de departamento, y si desiste de ambas soluciones se anulara la venta. En este sentido, es importante señalar que, según definición establecida por el Decreto Supremo N°19 (V. y U.) de 2016, que regula el Programa de Integración Social y Territorial, solamente podrán postular a una vivienda del citado Programa, aquellas familias de sector medio, (donde se encuentran las viviendas de 1200 Unidades de Fomento (UF) a 1400 Unidades de Fomento (UF)), que correspondan a un Registro Social de Hogares (RSH) mayor del 50% y hasta un 90% más vulnerable de la población nacional. Finalmente y en caso que su opción sea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18:11</t>
  </si>
  <si>
    <t>18925810</t>
  </si>
  <si>
    <t>ORELLANA JORQUERA, DANIELA ANDREA</t>
  </si>
  <si>
    <t>CAS-6876103-G5B6R8</t>
  </si>
  <si>
    <t>usuaria solicita dejar reclamo ya que no pudo ingresar su postulación a beneficio Gift card Banco de materiales</t>
  </si>
  <si>
    <t>Descripción: Junto con saludar cordialmente, damos respuesta a su reclamo dirigido hacia su Prestador de Asistencia Técnica, puesto que enviaron sus documentos fuera de plazo para postulación al beneficio Banco Materiales. En primer lugar, quisiéramos señalar que lamentamos la situación descrita por usted, especialmente porque para nosotros como SERVIU, es de suma importancia que cada proceso de postulación se realice sin mayores inconvenientes para nuestros usuarios. Al respecto, en atención a su presentación, le informamos que luego de revisado nuestros registros, fue posible verificar que su postulación fue recibida a través de nuestro sistema Informático, sin embargo en la revisión de los antecedentes, que aportó el prestador de Asistencia Técnica SIMMER Spa, no fue posible acreditar el cumplimiento de los requisitos de postulación, por lo cual, se rechazó la postulación. En virtud de lo anterior, es importante añadir que los Prestadores de Asistencia Técnica, deben cumplir con plazos para enviar a SERVIU las postulaciones dado que es un proceso de recepción y revisión acotado. Finalmente, nos resta invitarle a mantenerse informada a través de las redes sociales y la pagina web del Ministerio de Vivienda y Urbanismo, en relación a los futuros llamados, visitando nuestra página web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PCP/CPA/LPD Fecha de publicación: 03-08-2022 18:14</t>
  </si>
  <si>
    <t>12549952</t>
  </si>
  <si>
    <t>ROMERO VENEGAS, MAGDALENA DEL TRANSITO</t>
  </si>
  <si>
    <t>CAS-6877424-P9Y5K3</t>
  </si>
  <si>
    <t>usuaria solicita dejar reclamo dirigido a funcionarias Maria Luisa Appelgren y Katherine Cuevas de Ejecutivo de proyectos ya que solicita hacer consultas con respecto al cambio de modalidad de su subsidio de colectivo a individual y ha tratado de tomar contacto con ambas desde el 05 de enero, fecha en que acudió a OIRS Santiago y se le entregó la información que debía tomar contacto con dicha funcionaria.</t>
  </si>
  <si>
    <t>Descripción: Junto con saludar cordialmente, damos respuesta a su reclamo, relacionado con las dificultades que ha tenido para contactarse con las funcionarias de la Sección Gestión Territorial de nuestro Servicio.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se mantuvo una reunión con las referidas funcionarias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Respecto a la solicitud por cambio de modalidad de su beneficio, le informamos que, revisado en sistema, usted figura vinculada al Proyecto Teniente Cruz; sin embargo, existe la Resolución Exenta N° 2963 de fecha 26.08.2021 (adjunta) que aprueba su renuncia al proyecto, en donde se individualiza el subsidio para que pueda aplicarlo en la adquisición de una vivienda nueva o usada. Si bien y de acuerdo a lo señalado el cambio ya fue realizado, no se ha visto reflejado en sistema, encontrándose en gestión un requerimiento solicitado a la División de Informática (DINFO) del Ministerio de Vivienda y Urbanismo, para que pueda ser actualizado su estado en el sistema UMBRAL y logre aplicar el subsidio. Si usted lo requiere, puede contactarse con la Ejecutiva de Proyectos, Srta. María Luisa Appelgren Ramírez, teléfono: +569 7559 7625; correo electrónico: mappelgren@minvu.cl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PCP/MFV/MAR/MJBM Fecha de publicación: 08-08-2022 12:04</t>
  </si>
  <si>
    <t>11837290</t>
  </si>
  <si>
    <t>HUENUL FAUNDEZ, FABIOLA DEL PILAR</t>
  </si>
  <si>
    <t>REGION XIV DE LOS RIOS</t>
  </si>
  <si>
    <t>Lanco</t>
  </si>
  <si>
    <t>CAS-6879091-H0C3C4</t>
  </si>
  <si>
    <t>usuaria solicita dejar reclamo debido al retraso en la validación de su contrato de arriendo</t>
  </si>
  <si>
    <t>14475715</t>
  </si>
  <si>
    <t>VERGARA AGUILERA, ELIZABETH CAROLINA</t>
  </si>
  <si>
    <t>CAS-6880627-V5B6S0</t>
  </si>
  <si>
    <t>usuario solicita dejar reclamo debido a que le bloquearon 75 uf de su cuenta de ahorro vivienda, figura con beneficio Banco de materiales</t>
  </si>
  <si>
    <t>Descripción: Junto con saludar cordialmente, damos respuesta a su reclamo, mediante el cual solicita el desbloqueo de su cuenta de ahorro para la vivienda. Al respecto, le informamos que, usted se encuentra beneficiado en el cuarto proceso del llamado de Banco de Materiales 2021. Al estar en dicha condición la cuenta de ahorro para la vivienda, se bloquea por completo hasta que aplica el subsidio y el Prestador de Servicios de Asistencia Técnica (PSAT) resuelve el trámite ante el SERVIU de dejar el subsidio como vigente - pagado. En virtud de lo señalado, agradeceremos contactar al PSAT I. Municipalidad de Recoleta quienes podrán guiarle en el proceso completo. Si su decisión es no aplicar el subsidio, dicha entidad debe tramitar la renuncia a fin de que se desbloquee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03-08-2022 18:22</t>
  </si>
  <si>
    <t>9772597</t>
  </si>
  <si>
    <t>RAMIREZ GALVEZ, HERALDO VLADIMIR</t>
  </si>
  <si>
    <t>CAS-6882011-Y9G1L6</t>
  </si>
  <si>
    <t>usuario solicita dejar reclamo dirigido a entidad patrocinante Desarrola Identidad EIRL debido a incumplimiento en las obras por beneficio de mejoramiento</t>
  </si>
  <si>
    <t>9805894</t>
  </si>
  <si>
    <t>CAVIERES NAVARRETE, LEONARDO</t>
  </si>
  <si>
    <t>CAS-6882012-P4G8X7</t>
  </si>
  <si>
    <t>usuario solicita dejar reclamo ya que se realizó un cálculo de subsidio a beneficiaria SUSANA ISABEL CANDIA LUTTRA Rut 16281433-8 el cuál indicaba que aporte del subsidio sería 660 UF, lo que según normativa vigente son 600 UF, lo cuál provocó que la escritura se hiciera por un monto erróneo.</t>
  </si>
  <si>
    <t>Descripción: Junto con saludar cordialmente, damos respuesta a su correo electrónico, donde plantea reclamo relacionado con el error que se suscitó en un cálculo de subsidio, otorgado por funcionarios de la Oficina de Informaciones, Reclamos y Sugerencias (OIRS Santiago), dependiente de este Servicio. En primer lugar, quisiera señalar que lamentamos la situación descrita por usted. Para nosotros como SERVIU Metropolitano es de suma importancia la calidad de atención entregada a nuestros usuarios, trabajando arduamente todos los días para mejorar nuestros espacios de atención y el trato que los funcionarios entregan en ella. Por lo anterior, lamentamos que la información que recibió en su oportunidad haya carecido de precisión, por este motivo el jefe de nuestra OIRS Santiago, el Sr. Julio Flores Castillo, tomó contacto telefónico con la Sra. Susana dándole a conocer nuestras disculpas respectivas y también se realizó una reunión con los funcionarios con la finalidad de que dichos errores no se vuelvan a repetir a futuro. Sin perjuicio de lo anterior, es importante mencionar que la normativa que regula el subsidio habitacional, está por sobre cualquier informativo referencial que se haya proporcionado la oficina de informaciones puesto que en el documento entregado se señala explícitamente que se trata de un documento informativo y referencial. Reciba usted nuestras más sinceras disculpas por las molestias que esta situación le haya podido causar y la invito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11-08-2022 15:42</t>
  </si>
  <si>
    <t>11787336</t>
  </si>
  <si>
    <t>DEVIA GONZALEZ, SEBASTIAN</t>
  </si>
  <si>
    <t>CAS-6887039-N7N8M9</t>
  </si>
  <si>
    <t>usuaria solicita dejar reclamo dirigido a constructora San Sebastian Ltda. rut 76014482-7 por obras mal ejecutadas, solicita fiscalización de SERVIU</t>
  </si>
  <si>
    <t>Descripción: Junto con saludar cordialmente, damos respuesta a su presentación, donde expone su reclamo relacionado la calidad de las obras ejecutadas en el marco de subsidio correspondiente al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Claudio Barrera, realizó una revisión administrativa al Proyecto Los Vulnerados de las Nieves, al cual corresponden las obras que se realizaron en su vivienda. Además le informamos que el proyecto ya se encuentra finalizado, sin embargo se conversará con el Prestador de Asistencia Técnica (PSAT) EDOS para poder coordinar una visita técnica a su vivienda, en un plazo no mayor a 3 días hábiles, y evaluar entregar una solución en conjunto con el PSAT a su situación. Junto a esto en caso de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31-08-2022 17:09</t>
  </si>
  <si>
    <t>8480912</t>
  </si>
  <si>
    <t>GUERRERO PACHECO, REBECA DEL PILAR</t>
  </si>
  <si>
    <t>CAS-6887056-L4Q4X4</t>
  </si>
  <si>
    <t>usuario solicita un estudio de su subsidio otorgado en año 2007 ya que indica que fue muy poco el aporte, solicita devolución del subsidio.</t>
  </si>
  <si>
    <t>Descripción: Junto con saludar cordialmente, damos respuesta a su reclamo, ingresado a través de nuestra Oficina de Informaciones, Reclamos y Sugerencias (OIRS) Santiago, donde expone su molestia por el monto de subsidio obtenido en 2007. Al respecto, le informamos que al igual que los subsidios entregados en la actualidad, éstos se calculan conforme el precio de venta de la vivienda. Por otra parte, es necesario aclarar que el subsidio habitacional es un complemento para financiar la vivienda y no es necesariamente el componente principal de financiamiento. Dado lo anterior no es posible atender su reclamo, por tratarse de una operación de compraventa con la aplicación de un subsidio habitacional cuya normativa fue derogada en el año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17-08-2022 11:24</t>
  </si>
  <si>
    <t>13677105</t>
  </si>
  <si>
    <t>MEJIAS MEZA, CRISTIAN JUAN</t>
  </si>
  <si>
    <t>CAS-6887074-H9Q9F9</t>
  </si>
  <si>
    <t>usuaria solicita dejar reclamo debido a que quedo fuera de postulación a mejoramiento de la vivienda porque el avalúo fiscal de su propiedad superaba las 950 uf.</t>
  </si>
  <si>
    <t>Descripción: Junto con saludar cordialmente, damos respuesta a su reclamo, donde manifiesta su molestia respecto de la imposibilidad de postular al Programa de Mejoramiento de Vivienda y Barrio, producto del avalúo actual de su vivienda. Al respecto, le informo que revisados nuestros registros fue posible verificar que Ud. pertenece al proyecto "El Abrazo 6 Desarrolla", el cual fue patrocinado por la entidad, Desarrolla Identidad EIRL. Dicha entidad presentó su postulación en el primer proceso del año 2021, la que lamentablemente resultó rechazada, ya que su vivienda superaba las 950 unidades de fomento (UF) de avalúo. Cabe señalar que, para postular a obras de mejoramiento, además de los requisitos que Ud. debe cumplir, su vivienda debe enmarcarse como "objeto de este programa", para lo cual existen diversos antecedentes que permiten acreditar tal condición. En su caso, la entidad patrocinante presentó un avalúo fiscal de su vivienda, el que supera el valor permitido por lo establecido en el Decreto Supremo N° 27 (V. y U.) de 2006, que reglamenta el Programa de Mejoramiento de Viviendas y Barrios. Ante ello, le sugerimos ponerse en contacto con la entidad Desarrolla Identidad EIRL, a objeto que puedan evaluar en conjunto la presentación de otra documentación que le permita acreditar la condición de vivienda objeto del programa. No obstante, y en caso que Ud. requiera mayor información en relación a lo expuesto, puede comunicarse con nuestra funcionaria Sra. Natalia Valenzuela Gutiérrez, Asistente Social del Subdepto. Subsidios para Mejoramiento de Viviendas y Entornos, al correo electrónico nvalenzuelag@minvu.cl Finalmente, puede informarse de sus derechos y deberes como usuario, establecidos en nuestra Carta de Derechos Ciudadanos adjunta y que además se encuentra disponible en el sitio https://www.minvu.gob.cl/wp-content/uploads/2019/01/carta_Derechos-Ciudadanos_-2022.pdf PVL/PCP/MFV/NVG Fecha de publicación: 31-08-2022 13:59</t>
  </si>
  <si>
    <t>6060978</t>
  </si>
  <si>
    <t>MUÑOZ MEDEL, MARIA EUGENIA</t>
  </si>
  <si>
    <t>CAS-6892140-F1V3T7</t>
  </si>
  <si>
    <t>Desea dejar reclamo por un giro de aplicación no reconocido</t>
  </si>
  <si>
    <t>Descripción: Junto con saludar cordialmente, damos respuesta a su reclamo, donde consulta por giro desconocido por usted de su cuenta de ahorro para la vivienda. Al respecto y comprendiendo su preocupación, informamos a usted que luego de revisados nuestros registros y los números expuestos en su cuenta de ahorro, verificamos que existen dos giros, uno por 3 Unidades de Fomento (UF) que corresponden a su postulación del año 2018, al programa de Mejoramiento para la Vivienda y un segundo giro por el que no tenemos antecedentes de algún subsidio. En virtud de lo antes expuesto y con el fin de esclarecer su situación, es que le sugerimos solicitar a su entidad financiera, que le indiquen mediante qué Oficio este Servicio solicitó el giro de ahorro, asociado a la cantidad de $56.375 que equivalen a 1,8 UF, toda vez que esa información sólo la entregan al titular de la cuenta, puesto que en la documentación que adjunta, su banco no lo indica, solo señala Oficio SERVIU. Una vez que obtenga dicho antecedente, le invitamos a escribirnos por esta misma vía, adjuntando lo solicitado, para otorgar una respuesta certera y oportuna.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PTS/CPA/JFF Fecha de publicación: 08-08-2022 12:33</t>
  </si>
  <si>
    <t>14394916</t>
  </si>
  <si>
    <t>MATUS MUÑOZ, ANDREA DEL CARMEN</t>
  </si>
  <si>
    <t>CAS-6892367-W5N4M8</t>
  </si>
  <si>
    <t>Solicita dejar reclamo por deterioro de su vivienda al poner panel solar por parte de la empresa SOCIAL DESARROLLA FUTURO SPA RM</t>
  </si>
  <si>
    <t>SE DEJA RECLAMO A TRAVÉS DE FORMULARIO DE GESTION DE OPINION</t>
  </si>
  <si>
    <t>7701736</t>
  </si>
  <si>
    <t>JARA MOLINA, ROSA INES</t>
  </si>
  <si>
    <t>CAS-6892373-C6L1V3</t>
  </si>
  <si>
    <t>USUAIO SOLICITA DEJAR RECLAMO POR DEMORA EN EL DESARROLLO DE LAS OBRAS DE MEJORAMIENTO POR PARTE DE LA EMPRESA CREANDO FUTURO Y LA NO RESPUESTA DE LOS LLAMADOS TELEFONICOS</t>
  </si>
  <si>
    <t>4811297</t>
  </si>
  <si>
    <t>LAY NEGRETE, GUILLERMO FRANCISCO</t>
  </si>
  <si>
    <t>76</t>
  </si>
  <si>
    <t>CAS-6892376-F3Z7F1</t>
  </si>
  <si>
    <t>usuaria beneficiada del DS 116 solicita dejar reclamo por no poseer beneficio de rebaja del dividendo y que su propiedad se encuentra a dos casas de viviendas sociales, ya que la inmobiliaria los SILOS le entrego la propiedad con los mismos metrajes de las viviendas sociales y espera una condonación de deuda.</t>
  </si>
  <si>
    <t>Descripción: Junto con saludar cordialmente, damos respuesta a su presentación, donde expone su reclamo relacionado con la vivienda adquirida a través del programa habitacional regulada por el Decreto Supremo N° 116 (V. y U.), de 2014.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su caracterización socioeconómica del Registro Social de Hogares (RSH), usted califica, para el citado programa, como grupo familiar de sector medio, razón que le permitió acceder al financiamiento de su vivienda a través de un crédito hipotecario. Además, usted accedió directamente a montos de subsidio del programa, sin pasar por un proceso de selección como lo hacen la mayoría de los postulantes de sectores vulnerables. Por otra parte y con respecto del beneficio del dividendo al día le informamos que, conforme el valor del crédito otorgado usted, no cuenta con dicho beneficio, por superar el máximo de crédito de 1.200 Unidades de Fomento (UF). En relación a su solicitud de condonación de deuda, le comento que a la fecha no existe normativa o beneficio estatal vigente que vaya en el sentido que usted demanda.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 Fecha de publicación: 22-08-2022 11:14</t>
  </si>
  <si>
    <t>17487024</t>
  </si>
  <si>
    <t>CASTRO GARCIA, CAMILA JAZMIN</t>
  </si>
  <si>
    <t>CAS-6894767-B1G1K4</t>
  </si>
  <si>
    <t>usuario solicita dejar reclamo debido a que se hizo un giro de su cuenta de ahorro vivienda por $992.351 el cual no se debió haber efectuado, respuesta del banco indica que fue segun orden de SERVIU por giro de ahorro por aplicación.</t>
  </si>
  <si>
    <t>Descripción: Junto con saludar cordialmente, damos respuesta a su reclamo, donde plantea que se hizo un giro de su cuenta de ahorro para la vivienda por $992.351, el cual no se debió haberse efectuado.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Respecto a su situación, le informamos que para analizar su requerimiento tuvimos que realizar diversas gestiones, tanto ante las entidades bancarias como al interior de nuestro Servicio. Es así que su caso fue derivado a Entidad Bancaria con fecha 27 de julio, solicitando copia del oficio que autoriza el giro de ahorro. Conforme a dicho análisis, fue posible verificar que Serviu Metropolitano no ha solicitado el giro de dichos ahorros, identificando además que dicha solicitud de giro fue emanada desde el Servicio de Vivienda y Urbanización de la Región de O´Higgins. En razón de lo anterior, y a modo de que usted pueda realizar el seguimiento correspondiente, su caso fue derivados a la Jefa del Departamento Operaciones Habitacionales de esa región, Sra. Paola Araya Lee, cuyo correo electrónico es parayal@minvu.cl.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PCP/MFV/MCG Fecha de publicación: 16-08-2022 17:13</t>
  </si>
  <si>
    <t>7845612</t>
  </si>
  <si>
    <t>CAPRA PAVEZ, RUBENS MAGLIO</t>
  </si>
  <si>
    <t>CAS-6896664-M0C9C9</t>
  </si>
  <si>
    <t>usuaria solicita dejar reclamo dirigido a arquitecto Aldo Soria Del Aguila ya que la postuló a beneficio banco de materiales pero despues de eso no le envió presupuesto ni le contesta las llamadas.</t>
  </si>
  <si>
    <t>Descripción: Junto con saludar cordialmente, damos respuesta a su correo electrónico, donde plantea su disconformidad con la labor del arquitecto Aldo Soria Del Aguila. Al respecto, quisiéramos señalar que lamentamos la situación descrita por usted y las molestias ocasionadas, ya que para nosotros como Servicio de Vivienda y Urbanización (SERVIU) Metropolitano, es de suma importancia la calidad de la labor que encomendamos a nuestros colaboradores técnicos. En relación a su reclamo, le informamos que hemos tomado contacto con el Prestador de Asistencia Técnica (PSAT) Soria y Lazo, quienes indicaron que están trabajando en los listados de materiales. Asimismo, señalaron que se contactarán con usted para coordinar el inicio de las obras.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17-08-2022 11:06</t>
  </si>
  <si>
    <t>5578943</t>
  </si>
  <si>
    <t>GAJARDO ROBLES, XIMENA DEL CARMEN</t>
  </si>
  <si>
    <t>71</t>
  </si>
  <si>
    <t>CAS-6896675-F3M7G6</t>
  </si>
  <si>
    <t>usuaria solicita dejar reclamo a EGIS SANTIAGO RUT 76752005-0 por disconfirmidad en obras de mejoramiento.</t>
  </si>
  <si>
    <t>CAS-6900277-J7N7V1</t>
  </si>
  <si>
    <t>Usuario presenta reclamo en la delegación por horario de atención de la OIRS Maipo</t>
  </si>
  <si>
    <t>Descripción: Junto con saludar cordialmente, damos respuesta a su correo electrónico, donde plantea su reclamo relacionado con la atención recibida en la Oficina de Informaciones Reclamos y Sugerencias (OIRS Maipo) de nuestro Servicio de Vivienda y Urbanización. Al respecto, le informamos que agradecemos el tiempo que se ha tomado en manifestar su molestia por la atención brindada en dicha oficina, puesto que esto posibilita mejorar nuestra gestión y la atención de público, evitando que estas situaciones se vuelvan a repetir a futuro. Lamentamos enormemente lo ocurrido, razón por la cual fue informada la Jefatura correspondiente, comunicando el motivo del reclamo, quienes se encargarán de entregar los refuerzos pertinentes para mejorar esta situación con nuestros funcionarios. Es importante, de igual forma, clarificar que el horario de atención de nuestra Red OIRS de toda Región Metropolitana es, de lunes a viernes de 9:00 a 13:00 horas. Reiteramos nuestras disculpas y le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PTS/MFV/OHM/MVS Fecha de publicación: 05-08-2022 11:35</t>
  </si>
  <si>
    <t>5160074</t>
  </si>
  <si>
    <t>FARIAS QUINTANILLA, VICTOR RUBEN</t>
  </si>
  <si>
    <t>REGION IV DE COQUIMBO</t>
  </si>
  <si>
    <t>Coquimbo</t>
  </si>
  <si>
    <t>CAS-6903804-F8W9T2</t>
  </si>
  <si>
    <t>RECLAMO POR DESBLOQUEO QUE NO SE CUMPLIO EL PLAZO DE 72 HORAS</t>
  </si>
  <si>
    <t>Descripción: Junto con saludar cordialmente, damos respuesta a su correo electrónico, donde expone su reclamo, relacionado a los tiempos de demora en la ejecución del desbloqueo de ahorro para la vivienda de la cuenta de su padre. Primero que nada quisiéramos señalar que lamentamos la situación descrita por usted y las molestias ocasionadas, ya que para nosotros como Servicio de Vivienda y Urbanización (SERVIU) Metropolitano, es de suma importancia poder entregar respuestas coherentes y oportunas. Respecto al desbloqueo solicitado, es preciso señalar que fue informado de manera oportuna a la entidad bancaria, sin embargo ésta solicitó que se realice un procedimiento distinto para aquellos casos de titulares de cuentas de ahorro que estuviese fallecidos. Por lo anterior, para poder cursar el desbloqueo, usted deberá acudir presencialmente a una oficina del Banco Estado y presentar el documento el documento de desbloqueo que se adjunta, más copia de la posesión efectiva.  Reiteramos nuestras disculpas y la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16-08-2022 17:48</t>
  </si>
  <si>
    <t>9016158</t>
  </si>
  <si>
    <t>ZEBALLOS CATALAN, CINTHYA TERESA DE LOURDES</t>
  </si>
  <si>
    <t>CAS-6904179-D9D0Y5</t>
  </si>
  <si>
    <t>SOLICITA DEJAR RECLAMO POR ALZA DEL COPAGO YA QUE COPAGO NO CORRESPONDE A 4.2 UF</t>
  </si>
  <si>
    <t>Descripción: Junto con saludar cordialmente, damos respuesta a su reclamo, ingresado a través de nuestra Oficina de Informaciones, Reclamos y Sugerencias (OIRS) Santiago, relacionado con el alza del copago, la que a su juicio no correspondería, solicitando una solución a su situación. Al respecto, y una vez analizada su presentación creemos necesario aclarar en primer lugar que el Programa de Arriendo de Vivienda, regulado por el Decreto Supremo N° 52 (V. y U.), de 2013, le asigna un beneficio por un total de 170 Unidades de Fomento (UF), de las cuales mensualmente se descuentan 4,2 Unidades de Fomento (UF) por concepto de subsidio. De esta forma, el monto del copago corresponde a la diferencia que se genera entre el monto del arriendo y el monto del subsidio. Una vez aclarado lo anterior, debemos indicar que en el monto de su copago se incrementa o reajusta cada 12 meses en la misma proporción que el índice de precios al consumidor (IPC). Es por ello que su copago aumentó de $176.108 a $196.537, valor que se mantendrá vigente por los siguientes 12 meses, si se mantiene vigente el actual contrato. Por lo anteriormente expuesto, aclaramos que el monto mensual de su subsidio se mantendrá en de 4,2 UF mensuales.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PCP/JML/CMF/PCV Fecha de publicación: 30-08-2022 16:57</t>
  </si>
  <si>
    <t>17947897</t>
  </si>
  <si>
    <t>RIVERA LIRA, NADIA ROMINA</t>
  </si>
  <si>
    <t>CAS-6904183-G9K4W4</t>
  </si>
  <si>
    <t>solicita realizar reclamo por malos trabajos de la tarjeta banco de materiales por parte de la EP OIROS y Contratista Jose Vidal</t>
  </si>
  <si>
    <t>4040902</t>
  </si>
  <si>
    <t>GALLARDO GUZMAN, LAURA DE LOURDES</t>
  </si>
  <si>
    <t>80</t>
  </si>
  <si>
    <t>CAS-6905949-M8C4S2</t>
  </si>
  <si>
    <t>usuaria solicita dejar reclamo por no tener respuesta de los correos enviado al departamento de gestión inmobiliaria en relacion a renovación de comodatos, específicamente del funcionario Rodrigo Rivano</t>
  </si>
  <si>
    <t>Descripción: Junto con saludar cordialmente, damos respuesta a su reclamo, donde manifiesta su malestar por no tener respuesta de los correos enviados al Departamento de Gestión Inmobiliaria en relación a la renovación de comodato, específicamente del funcionario Rodrigo Rivano Salas, dependiente de este Servicio.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en atención a su presentación, y luego de consultado su caso con el Departamento de Gestión Inmobiliaria, informamos a usted que se ha hecho un seguimiento a su requerimiento dada a la información proporcionada. En virtud de lo anterior, es necesario aclarar que las tramitaciones de los comodatos, no son exclusivamente generadas en SERVIU Metropolitano, toda vez que la misma, es enviada y se debe contar con la tramitación administrativa de la Secretaría Regional Ministerial de Vivienda y Urbanismo (SEREMI), la que en su caso, dicha tramitación se encuentra en esa sede, por lo que, estamos al pendiente de la firma de esos documentos. Ahora bien, como es de nuestro interés mantenerla informada sobre los avances de su requerimiento, ante cualquier consulta, le invitamos a tomar contacto con la funcionaria Srta. Paulina Olmedo Molina, al correo electrónico polmedo@minvu.cl Reciba usted nuestras mas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PTS/CPA/POM Fecha de publicación: 18-08-2022 16:50</t>
  </si>
  <si>
    <t>4887099</t>
  </si>
  <si>
    <t>AÑO MUÑOZ, MARÍA ELENA</t>
  </si>
  <si>
    <t>79</t>
  </si>
  <si>
    <t>CAS-6909227-J6D7J8</t>
  </si>
  <si>
    <t>usuario solicita dejar reclamo dirigido a entidad patrocinante Evolutiva limitada rut 76404217-4 por retraso en obras de mejoramiento</t>
  </si>
  <si>
    <t>7090363</t>
  </si>
  <si>
    <t>VIDAL ORTEGA, EVANGELISTA DE LA CRUZ</t>
  </si>
  <si>
    <t>CAS-6910558-P2B7J4</t>
  </si>
  <si>
    <t>USUARIO DESEA PRESENTAR RECLAMO PORQUE NECESITA DESBLOQUEAR CUENTA DE AHORRO DE LA VIVIENDA LA CUAL PERMANECE ASI DESDE SU POSTULACION Y AHORA QUE NECESITA POSTULAR A OTRO SUBSIDIO NO PUEDE EN EL ESTADO ACTUAL.</t>
  </si>
  <si>
    <t>Descripción: Junto con saludar cordialmente, damos respuesta a su reclamo relacionado con la imposibilidad de realizar el desbloqueo de su cuenta de ahorro para la vivienda, la cual permanece bloqueada desde su postulación al Programa de Mejoramiento para la Vivienda, lo que le impide postular a otro subsidio y que al tratar de comunicarse con la constructora, no tendría éxito producto de su inexistencia. Al respecto, en atención a su presentación y comprendiendo su preocupación, le informamos que se realizaron las consultas a la unidad responsable de este Servicio, quien indica que es posible autorizar el desbloqueo, sin embargo, manifiestan que, una vez que su se encuentre desbloqueada su cuenta, deberá retirar los dineros e intereses y cerrar la cuenta, para luego de 24 horas, abrir una nueva cuenta y así que se asocie al nuevo subsidio que usted desea postular. En virtud de lo anterior, es que durante las próximas 72 horas, usted tendrá el saldo disponible.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PCP/CPA/OHM/JFF Fecha de publicación: 17-08-2022 13:14</t>
  </si>
  <si>
    <t>13440984</t>
  </si>
  <si>
    <t>ACUÑA MILLAPI, PATRICIA DEL CARMEN</t>
  </si>
  <si>
    <t>CAS-6910569-F3H9W3</t>
  </si>
  <si>
    <t>USUARIA SOLICITA DEJAR RECLAMO YA QUE LA SACARON DE COMITÉ SANTA BERNARDITA MARISCAL III SAN BERNARDO</t>
  </si>
  <si>
    <t>13703443</t>
  </si>
  <si>
    <t>LEIVA LECAROS, NATALY DEL ROSARIO</t>
  </si>
  <si>
    <t>CAS-6912577-B4J1W4</t>
  </si>
  <si>
    <t>usuario solicita dejar reclamo dirigido a entidad patrocinante (no conoce el nombre) cuya encargada es Andrea Lagos, no existen mayores datos en rukan ya que usuario no es beneficiario del mejoramiento. Dueña de vivienda era su madre fallecida quien tampoco registra beneficio de mejoramiento, (rut de madre 8120228-1). Indica que quedaron filtraciones en baño y lavamanos, al realizar trabajos en el techo le quebraron planchas, robaron llaves y cañerias. Indica que Andrea Lagos lo obligó a firmar la recepción de las obras aún estando los trabajos inconclusos.</t>
  </si>
  <si>
    <t>15790374</t>
  </si>
  <si>
    <t>MORA MORA, SEBASTIAN PATRICIO</t>
  </si>
  <si>
    <t>CAS-6914170-D7S1P2</t>
  </si>
  <si>
    <t>usuaria solicita dejar reclamo ya que funcionaria Elizabeth Tobar la atendió en la calle.</t>
  </si>
  <si>
    <t>7954773</t>
  </si>
  <si>
    <t>JARA SANHUEZA, BERNARDITA DE LOURDES</t>
  </si>
  <si>
    <t>CAS-6914174-R2H2M5</t>
  </si>
  <si>
    <t>usuario solicita dejar reclamo dirigido a funcionarios Cristian Caro y Luis Felipe Acosta ya que no ha obtenido respuesta a sus requerimientos, indica que fue estafado ya que está disconforme con la vivienda asignada en su proyecto de integración, indica discriminación de Fundación Techo.</t>
  </si>
  <si>
    <t>Ruiz Cid, Javiera</t>
  </si>
  <si>
    <t>CAS-6914176-P1J1G8</t>
  </si>
  <si>
    <t>usuario solicita dejar reclamo dirigido a Entidad Organizadora Rut 76017195-6 GESTION INMOBILIARIA CASABLANCA SA ya que resultó beneficiado con mejoramiento hace 1 año y 6 meses y entidad aún no inicia las obras.</t>
  </si>
  <si>
    <t>5032325</t>
  </si>
  <si>
    <t>URRIOLA SEPULVEDA, JUAN EMILIO</t>
  </si>
  <si>
    <t>CAS-6915740-D0N8R5</t>
  </si>
  <si>
    <t>usuaria solicita dejar reclamo ya que en su condominio social le cobran un monto que considera excesivo por gasto común</t>
  </si>
  <si>
    <t>17610529</t>
  </si>
  <si>
    <t>OLIVOS VILLALÓN, JACQUELINE BEATRIZ</t>
  </si>
  <si>
    <t>CAS-6915750-Z1C1M3</t>
  </si>
  <si>
    <t>usuaria solicita dejar reclamo debido a que señala que por 2da vez no le permiten postular a mejoramiento a su vivienda (entidad patrocinante de Estación Central) y porque nuevamente le bloquearon su cuenta de ahorro.</t>
  </si>
  <si>
    <t>Descripción: Junto con saludar cordialmente, damos respuesta a su presentación, donde plantea su reclamo relacionado con la imposibilidad de postular a los programas habitacionales de mejoramiento, puesto que su cuenta se encuentra bloqueada. En primer lugar, lamentamos la situación descrita por usted, para nosotros como Servicio de Vivienda y Urbanización (SERVIU) Metropolitano, es de suma importancia la su opinión, pues nos encontramos trabajando arduamente todos los días para mejorar nuestros procesos. Al respecto, es relevante indicar que en cada postulación que se realiza, la cuenta es bloqueada, con la finalidad de no realizar giros. Por este motivo su cuenta se encontraba bloqueada, pues participó del proceso de postulación correspondiente al Programa de Mejoramiento de la Vivienda. Frente a lo anterior cumplimos con informar que su cuenta se encuentra desbloqueada, razón por lo cual no existe ninguna gestión adicional que se deba realizar.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17-08-2022 13:17</t>
  </si>
  <si>
    <t>4974440</t>
  </si>
  <si>
    <t>ALIAGA ABALLAY, INA DOMINGA</t>
  </si>
  <si>
    <t>CAS-6918342-N8V4H3</t>
  </si>
  <si>
    <t>usuario solicita dejar reclamo en el cual expone su situacion de vivienda</t>
  </si>
  <si>
    <t>9256678</t>
  </si>
  <si>
    <t>IBACETA DIAZ, JUAN MANUEL</t>
  </si>
  <si>
    <t>CAS-6921459-B5C4R6</t>
  </si>
  <si>
    <t>USUARIO SOLICITA INGRESAR RECLAMO RESPECTO A LAS ENTIDADES PATROCINANTES YA QUE NO ENCUENTRA NINGUNA DISPONIBLE PARA APLICAR SU SUBSIDIO EN MODALIDAD CONSTRUCCION EN SITIO PROPIO EN BUIN.</t>
  </si>
  <si>
    <t>No he logrado construir mi casa en sitio propio, debido al sector donde vivo, además no vienen por solo una casa. La única constructora que me dio una esperanza es que puede construir, pero cobra $500.000 m2 cuadrado, con suerte me alcanzaría una casa de 38m2, siendo que otras constructoras que no están licitadas me cobran menos.</t>
  </si>
  <si>
    <t>15497902</t>
  </si>
  <si>
    <t>JOFRE SEPULVEDA, CAROLINA INES</t>
  </si>
  <si>
    <t>CAS-6923054-F8T6X1</t>
  </si>
  <si>
    <t>usuaria solicita dejar reclamo dirigido a funcionaria Pamela Espinoza por retraso en respuesta a su trámite de regularización de asignación de inmuebles.</t>
  </si>
  <si>
    <t>Descripción: Junto con saludar cordialmente, damos respuesta a su presentación, donde expone su reclamo relacionado con la funcionaria Pamela Espinoza dado el retraso en respuesta al ingreso de solicitud de regularización de viviendas de fecha enero del año 2021, correspondiente al inmueble ubicado en Baldomero Flores N° 2095, block 100, sector 3A, de la población Juan Antonio Ríos de la comuna de Independencia, ex Renca. En primer lugar, quisiéramos señalar que lamentamos la situación descrita por usted, puesto que para nosotros como Servicio de Vivienda y Urbanización (SERVIU) Metropolitano, es de suma importancia la calidad de atención de nuestros usuarios, pues nos encontramos trabajando arduamente todos los días para mejorar nuestros espacios de atención y el trato que los funcionarios entregan en ella. Dicho lo anterior, le informamos que la Srta. Pamela Espinoza Mateluna, profesional del Equipo de Regularizaciones de la Subdirección de Operaciones Habitacionales, se encuentra trabajando en el caso de don Salomón Rojas Rojas, C.I. N° 492.891-1, quien recibió de este Servicio el inmueble en calidad arrendatario en el año 1949, acción que no es constitutiva de asignación de dicha propiedad. Señalar además que el Sr. Rojas tampoco figura incorporado a la banca hipotecaria de la época, lo que ha significado un aumento de gestiones y proceder administrativo, por lo tanto, se han extendido los tiempos de respuesta del caso, haciendo necesario y pertinente solicitar pronunciamiento Jurídico a la Subdirección correspondiente de este Servicio, esto con la finalidad de dar una respuesta satisfactoria a la sucesión del Sr. Rojas. Dicho lo anterior, actualmente nos encontramos a la espera de dicha evaluación jurídica, donde se requiere se pueda considerar al referido en calidad de asignatario, como también, se otorgue precio pagado del inmueble en cuestión. En razón de lo anterior, de ser positivo el pronunciamiento, se podrá emitir la resolución de asignación a precio pagado, para que posteriormente el Equipo de Títulos y Catastro de Inmuebles de este Servicio, pueda emitir la escritura de compraventa e inscribirla en el respectivo Conservador de Bienes Raíces. Por último, señalar que, el proceso de regularización de viviendas contempla dos etapas, asociadas a un plazo de dieciocho meses aproximadamente. Asimismo, el escenario de urgencia sanitaria por COVID/19 ha complejizado esta labor, por cuanto, este Equipo requiere de insumos de otras Unidades.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PCP/MFV/JOO/KOB Fecha de publicación: 30-08-2022 18:44</t>
  </si>
  <si>
    <t>16473097</t>
  </si>
  <si>
    <t>MAUREIRA LADINO, ANGELA VICTORIA</t>
  </si>
  <si>
    <t>CAS-6923056-T5Z3T8</t>
  </si>
  <si>
    <t>usuaria pertenece al grupo LINGUES TECHO 2, Código 156212, Entidad Organizadora Rut 76366565-8 INMOBILIARIA SOCIAL CONVERGE LTDA RM y solicita dejar reclamo a Entidad debido a que no le han entregado información acerca de su beneficio.</t>
  </si>
  <si>
    <t>17946389</t>
  </si>
  <si>
    <t>BASTIAS DIAZ, ALEJANDRA SOLEDAD</t>
  </si>
  <si>
    <t>CAS-6924400-H9M7R6</t>
  </si>
  <si>
    <t>usuaria solicita dejar reclamo ya que figura inscrita en JUNTA DE VECINOS LOS NARANJOS II TECHO II, Código 167835, Entidad Organizadora Rut 76530773-2 NYC ENTIDAD PATROCINANTE sin beneficio, e indica que le hicieron firmar documentación y le dijeron desde entidad que estaba beneficiada.</t>
  </si>
  <si>
    <t>10052094</t>
  </si>
  <si>
    <t>SANDOVAL NICULANTE, ROSA ESTER</t>
  </si>
  <si>
    <t>Valenzuela Gutierrez, Natalia</t>
  </si>
  <si>
    <t>CAS-6926277-S3H0J8</t>
  </si>
  <si>
    <t>usuaria solicita dejar reclamo debido a que la casa colindante a su vivienda fue ocupada de manera iregular, indica que habitantes estan destruyendo la vivienda y recibe constantes amenazas.</t>
  </si>
  <si>
    <t>7259016</t>
  </si>
  <si>
    <t>COLICHEA RAIN, ISABEL</t>
  </si>
  <si>
    <t>CAS-6927972-T2X1N3</t>
  </si>
  <si>
    <t>usuaria solicita dejar reclamo porque resultó beneficiada con mejoramiento de reparación y cambio de techumbre a traves del grupo CUBIERTAS LA SALUD VILLAS UNIDAS, Código 148601, Entidad Organizadora Rut 12108700-6 RODRIGO ALEJANDRO HENRIQUEZ DIAZ y no le han ejecutado las obras ni le dan respuesta</t>
  </si>
  <si>
    <t>8719998</t>
  </si>
  <si>
    <t>CAS-6929729-G5Z6X2</t>
  </si>
  <si>
    <t>Usuario solicita dejar reclamo contra la ED SPA por no tener respuesta en su proceso de postulación pppf</t>
  </si>
  <si>
    <t>Descripción: Junto con saludar cordialmente, damos respuesta a su presentación, donde expone su reclamo relacionado por subsidio de mejoramiento, que no habría sido cursado por la Entidad Patrocinante Desarrolla SPA, debido a doble propiedad. En primer lugar, quisiéramos señalar que lamentamos la situación descrita por usted, puesto que para nosotros como SERVIU Metropolitano es de suma importancia la calidad de la labor que encomendamos a nuestros colaboradores técnicos. Dicho lo anterior, le informamos que los requisitos de postulación del Programa de Mejoramiento de Vivienda y Barrios, están regulados por el Decreto Supremo N° 27 (V. y U.) de 2016, así como también, en la respectiva resolución de llamado, que estipula los requisitos y exenciones más específicas. Para el caso de doble propiedad, el citado decreto señala como requisito en su artículo 79, numeral 7: “No ser ni el postulante, ni su cónyuge, conviviente civil o conviviente, propietarios o asignatarios de otra vivienda”. Atendiendo lo antes expuesto y de acuerdo lo que informan nuestros sistemas informáticos, usted es propietario de una segunda propiedad, con destino agrícola, en la comuna de Malloa, perteneciente a la Región del Libertador General Bernardo O’Higgins. Es por esta razón, que no cumple el requisito de postulación. Lamentamos que la Entidad Patrocinante que los está asesorando no les haya explicado esta situación, que le impide postular al Programa de Mejoramiento de Vivienda y Barrios, y quedamos a su disposición para responder sus consultas.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PTS/MFV/MBL Fecha de publicación: 31-08-2022 13:23</t>
  </si>
  <si>
    <t>6335954</t>
  </si>
  <si>
    <t>INOSTROZA ORMEÑO, JUAN</t>
  </si>
  <si>
    <t>CAS-6931389-V6P9Q4</t>
  </si>
  <si>
    <t>usuaria pertenece a grupo MUSICOS DEL MUNDO E, Código 163053, Entidad Organizadora Rut 76943066-0 PROYECTOS INMOBILIARIOS LUMINOSOLAR LIMITADA y solicita dejar reclamo por retraso en obras de mejoramiento.</t>
  </si>
  <si>
    <t>Descripción: Junto con saludar cordialmente, damos respuesta a su presentación, donde expone su reclamo relacionado con el retraso de las obras correspondientes al Programa de Mejoramiento de Viviendas y Barrio, regulado por el Decreto Supremo Nº 27 (V. y U.) de 2016. En primer lugar, quisiéramos señalar que lamentamos la situación descrita por usted, puesto que para nosotros como SERVIU Metropolitano es de suma importancia la calidad de la labor que encomendamos a nuestros colaboradores técnicos. Dicho lo anterior, le informamos que el Supervisor del Departamento de Obras de Edificación (DOE) de este Servicio, Sr. Pedro Flores Donoso, se puso en contacto con el Prestador de Asistencia Técnica (PSAT) Luminosolar, y en relación al Proyecto Músico del Mundo E, al cual corresponden las obras que se realizarán en su vivienda, el proyecto se encuentra en etapa de modificaciones planteadas por dicho PSAT. De acuerdo a esto, el supervisor tomará contacto con la Unidad que autoriza las modificaciones planteadas al proyecto, a fin de dar una pronta solución, en conjunto con el PSAT, a su situación. Junto a esto, en caso de usted así lo requiera, puede ponerse en contacto directamente con el supervisor al correo electrónico pflores@minvu.cl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30-08-2022 17:27</t>
  </si>
  <si>
    <t>12647304</t>
  </si>
  <si>
    <t>FERNANDEZ PIZARRO, MARIANA JUSTINA</t>
  </si>
  <si>
    <t>CAS-6932794-Z6P9H7</t>
  </si>
  <si>
    <t>usuario es beneficiario de subsidio DS49 construcción, empresa constructora le indica que no le realizarán la construcción de su vivienda, Entidad Organizadora Rut 76834891-K CONSULTORA E INMOBILIARIA HOGAR SPA</t>
  </si>
  <si>
    <t>3760618</t>
  </si>
  <si>
    <t>BULBOA GACITUA, JUAN GUILLERMO</t>
  </si>
  <si>
    <t>86</t>
  </si>
  <si>
    <t>Aguirre Zurita, Tatiana</t>
  </si>
  <si>
    <t>CAS-6932802-M8N7T3</t>
  </si>
  <si>
    <t>usuario es beneficiario de 4ta selección BM mantención y solicita dejar reclamo a entidad Creando Futuro por retraso en obras de mejoramiento.</t>
  </si>
  <si>
    <t>15419943</t>
  </si>
  <si>
    <t>MÉNDEZ TORRES, ROBERTO EDUARDO</t>
  </si>
  <si>
    <t>CAS-6934163-X3R2H8</t>
  </si>
  <si>
    <t>USUARIA SOLICITA DEJAR RECLAMO YA QUE SU MADRE FUE BENEFICIADA CON MEJORAMIENTO Y NECESITA HACER SUSTITUCIÓN POR FALLECIMIENTO.</t>
  </si>
  <si>
    <t>12775765</t>
  </si>
  <si>
    <t>FERNANDEZ CONTRERAS, FRESIA XIMENA ALICIA</t>
  </si>
  <si>
    <t>CAS-6935123-R3F3W8</t>
  </si>
  <si>
    <t>Usuario deja reclamo porque no ha podido aplicar su subsidio DS49</t>
  </si>
  <si>
    <t>Se toma reclamo ab traves de formulario de gestion de opiniom</t>
  </si>
  <si>
    <t>10705422</t>
  </si>
  <si>
    <t>PINTO PEREZ, LUIS ROMELIO</t>
  </si>
  <si>
    <t>CAS-6935133-N6D9V4</t>
  </si>
  <si>
    <t>Deja reclamo por atencion hecha por Camila Urrutia en la postulacion del DS52</t>
  </si>
  <si>
    <t>7179915</t>
  </si>
  <si>
    <t>ALARCON LOPEZ, MARIA ANGELICA</t>
  </si>
  <si>
    <t>BASCUÑAN LOBOS, HERMINDA</t>
  </si>
  <si>
    <t>Descripción: Junto con saludar cordialmente, damos respuesta a su reclamo, donde plantea su molestia e inquietud por el cumplimiento de plazos para la entrega de vivienda en el proyecto del Programa de Integración Social y Territorial, regulado por el Decreto Supremo N° 19 (V. y U.), de 2016, “San Alberto de Cerrillos Sur”, patrocinado por la Entidad Desarrolladora Consorcio Habitacional de Chile S.A.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proyecto cuenta con un 100% de las obras ejecutadas, encontrándose pendiente solo la conexión a empresa ENEL. En lo concerniente a la pavimentación, también cuenta con un 100% de las obras ejecutadas y certificadas desde agosto del año pasado, por lo que los expedientes de obras por parte de la Entidad se encuentran ingresados en su totalidad en la Dirección de Obras de la Ilustre Municipalidad de Cerrillos, contando con el visto bueno y sin observaciones pendientes, obteniendo finalmente el Certificado de Recepción Municipal. Actualmente, se está gestionando prórroga con la Secretaría Regional Ministerial (SEREMI) de Vivienda y Urbanismo para validar los plazos asociados al proyecto, por lo tanto, una vez se cuente con dicha prórroga, se podrá registrar en nuestro sistema computacional la recepción municipal del proyecto, para luego de ello, proceder con la emisión de la Resolución SERVIU que aprueba su asociación al proyecto “San Alberto de Cerrillos Sur”.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PCP/PTS/LJM/LAR Fecha de publicación: 13-06-2022 17:17</t>
  </si>
  <si>
    <t>Descripción: Junto con saludar cordialmente, y por especial encargo de la Dirección del SERVIU Metropolitano, damos respuesta a su reclamo donde se refiere a que funcionario de este Servicio que mención, se comprometió a llamarla para solucionar su problema de marca de beneficio que le impide inscribirse al Leasing y no ha obtenido ninguna respuesta.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relación al funcionario que menciona, manifestamos nuestras disculpas por las molestias que dicha situación y la espera de una respuesta le haya podido causar, especialmente porque nuestro compromiso como SERVIU Metropolitano es ofrecer un servicio con altos estándares de calidad, entregándoles a nuestros usuarios una información certera y oportuna. Por ello, se ha comunicado a la jefatura correspondiente de su caso, quien tomará las medidas pertinentes. Al respecto, le informamos que revisado nuestro sistema computacional, su caso corresponde a una Asignación Directa de la comuna de Lo Espejo, beneficiada del Programa de Protección Familiar Decreto Supremo N°255 /V. y U.) de 2011, lo cual, el Prestador de Asistencia Técnica Legal (PSAT) que llevaba este proyecto (Fuentes y Shae Consultores Ltda.), no se encuentra con convenio vigente. Por lo anterior, y como es de nuestro interés acompañarla en este proceso, le indicamos que deberá solicitar su renuncia en nuestro Servicio, específicamente en la Sección Gestión de Asistencia Técnica (SEGAT), quien es la Unidad que atiende los casos pendientes de Entidades que no tienen vigencia, específicamente con la funcionaria Sra. Carmen Valverde Burgos, al correo electrónico: cvalverde@minvu.cl, para que le indique que documentos debe presentar.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20-06-2022 15:22</t>
  </si>
  <si>
    <t>Descripción: Junto con saludar cordialmente, damos respuesta a su reclamo, ingresado a través de nuestra Oficina de Informaciones, Reclamos y Sugerencia (Oirs - Melipilla) en la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atención a su requerimiento y que existen otros beneficiarios/as afectados/as, por la misma situación, podemos comentarle que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PCP/JML/GGQ/MSM Fecha de publicación: 23-08-2022 17:23</t>
  </si>
  <si>
    <t>Descripción: Junto con saludar cordialmente, y por especial encargo de la Dirección del SERVIU Metropolitano, damos respuesta a su reclamo donde expone situación que enfrentaría en el condominio que reside, y el uso del estacionamiento que le habría sido asignado. Al respecto, y lamentando profundamente la situación descrita por usted; le informamos que es una materia que debe resolver con el comité de administración, teniendo en cuenta el Reglamento de Copropiedad y la normas de convivencia del Condominio. No obstante, en atención a las condiciones económicas y de salud que usted describe, y que le han impedido pagar oportunamente el uso del estacionamiento, la Trabajadora Social de la Sección Habilitación Social de Serviu Metropolitano, Sra. Claudia Barria Straussmann, presentó su carta a la Encargada de Vivienda de la Municipalidad de El Bosque, Sra. Magaly Cañas, solicitándole revisar con el comité de administración su solicitud de mayor plazo para pagar deuda por uso de estacionamiento y evitar retiro de su camioneta en el condominio. Dicho lo anterior, manifestamos nuestro deseo, de que las gestiones que lleve a cabo su Municipalidad, le permitan llegar a un buen acuerdo con el comité de administración.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PCP/CPA/NMM/CBS Fecha de publicación: 20-06-2022 15:43</t>
  </si>
  <si>
    <t>Descripción: Junto con saludar cordialmente, y por especial encargo de la Dirección del SERVIU Metropolitano, doy respuesta a su reclamo relacionado con el trato brindado por parte de quien se desempeña como guardia de seguridad en nuestra Oficina de Informaciones, Reclamos y Sugerencias (OIRS Santiago). En primer lugar, quisiera manifestar que lamento la situación descrita por usted, puesto que para nosotros como SERVIU Metropolitano es de suma importancia la calidad de la atención entregada a nuestros usuarios, trabajando arduamente todos los días para mejorar nuestros espacios de atención y el trato que los funcionarios entregan en ella. Por lo anterior, cumplo con informar a usted que el supervisor de la empresa de seguridad fue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PVL/PCP/JML/MCG Fecha de publicación: 09-08-2022 12:17</t>
  </si>
  <si>
    <t>Descripción: Junto con saludar cordialmente, y por especial encargo de la Dirección del SERVIU Metropolitano, doy respuesta a su reclamo, donde solicita fiscalización de parte del Serviu Metropolitano a la EGIS PSAT RUNTIME LIMITADA, por proyecto de mejoramiento de condominios sociales en villa Jaime Eyzaguirre Comuna de Macul En primer lugar,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 que realizó visita a su vivienda, ocasión en la que se habrían considerado y aclarado sus dudas. Señalar que con posterioridad a dicha vista, el supervisor de la referida PSAT, intento comunicarse con usted vía contacto telefónico, sin obtener respuesta.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PCP/JML/MCV/LLJ Fecha de publicación: 02-06-2022 19:25</t>
  </si>
  <si>
    <t>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Mejoramiento de Viviendas y Barrio, regulado por el Decreto Supremo Nº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podemos señalar que el Supervisor del Departamento de Obras de Edificación de este Servicio, Sr. Felipe Silva Silva, ha tomado contacto con el Inspector Técnico de las obras de su vivienda, quien ha informado que los trabajos en su vivienda no están recepcionados, encontrándose con un avance de obras de un 45% y que las observaciones que usted plantea en referencia al tabique, serán subsanadas en el transcurso que se avance hacia un 100% de ejecución de las obras consideradas en su vivienda. Dicho lo anterior, en caso de que usted así lo requiera puede ponerse en contacto directamente con el Supervisor de este servicio, al correo electrónico fsilvas@minvu.cl.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13-06-2022 17:27</t>
  </si>
  <si>
    <t>Descripción: Junto con saludar cordialmente, damos respuesta a su reclamo, mediante el cual expone que su vivienda adquirida con el beneficio habitacional del programa Fondo Solidario de Elección de Vivienda, regulado por el Decreto Supremo N° 49 (V. y U.) de 2011, presenta problemas de fisuras.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por lo que en atención a su presentación, y como es de su conocimiento, su requerimiento fue subsanado por la Empresa Constructora con fecha 11.05.2022; adjuntamos la respectiva acta de conformidad firmada, que acredita la correcta reparación.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PCP/PMJ/VFV Fecha de publicación: 04-08-2022 17:16</t>
  </si>
  <si>
    <t>Descripción: Junto con saludar cordialmente, y por especial encargo de la Dirección del SERVIU Metropolitano, damos respuesta a su reclamo dirigido a empresa Entidad Organizadora Rut 76146502-3 Diseo, Arquitectura Social, Ingeniera y Estuidos Consultores Ltda o Consultora DASIE Ltda. por obras de mejoramiento mal realizadas por aplicación de su subsidio obtenido del Programa de Protección del Patrimonio Familiar regulado por el Decreto Supremo Nº 255 (V. y U.) de 2006.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luego de consultado su caso con el Área Técnica del Departamento de Obras y Edificación de este Servicio, es posible indicar que la supervisora de obras de dicha unidad, la Srta. Lissette Cortés Muñoz a cargo de las obras ejecutadas en su vivienda a través del Proyecto Villa Arturo Pratt, se comunicará con usted en un plazo no superior a tres días para coordinar con Entidad Patrocinante una visita a su vivienda y poder así evaluar las problemáticas que usted manifieste. Ahora bien, en caso de usted así lo requiera, ante cualquier consulta sobre la materia expuesta, puede ponerse en contacto directamente con la supervisora antes mencionada, al correo electrónico: lcortesm@minvu.cl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13-06-2022 17:35</t>
  </si>
  <si>
    <t>Descripción: Junto con saludar cordialmente, damos respuesta a su reclamo, donde manifiesta haber sido beneficiada con un subsidio correspondiente al Programa Mejoramiento de Viviendas y Barrio, regulado por el Decreto Supremo Nº 27 (V. y U.) de 2016, mencionando que las obras realizadas no fueron satisfactorias en el cambio de techumbre, agrega que, producto de esta situación, tendría filtraciones en su vivienda.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Al respecto y comprendiendo su preocupación, es posible indicar que la Supervisora del Departamento de Obras de Edificación de este Servicio, Srta. Lissette Cortes, tomó contacto con el Prestador de Asistencia Técnica Identidades, responsable de las obras que se realizaron en su vivienda, indicando que se comunicarán con usted en un plazo no mayor a tres días para coordinar y evaluar una visita técnica a su vivienda, de esta forma dar en conjunto una solución a su situación. Como es nuestro interés brindarle el acompañamiento necesario en este proceso, y si usted así lo estima, le invitamos a tomar contacto directamente con la Supervisora mencionada, a su correo electrónico lcortesm@minvu.cl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PCP/PTS/MCV Fecha de publicación: 13-06-2022 17:53</t>
  </si>
  <si>
    <t>Descripción: Junto con saludar cordialmente, y por especial encargo de la Dirección del SERVIU Metropolitano, doy respuesta a su reclamo, donde expresa su molestia por la demora en el proceso de validación de su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respecto de lo planteado, le informamos que su contrato de arriendo no ha sido validado pues presenta observaciones, dado que, la vivienda cuenta con prohibición de arriendo inscrita en el Conservador de Bienes Raíces (CBR), en favor del Banco Crédito e Inversiones (BCI). Por lo que, el propietario de la vivienda deberá solicitar a dicha entidad bancaria, autorización para arrendar la propiedad. La referida autorización, deberá ser enviada a la funcionaria a cargo de la revisión de su expediente Sra. Patricia Rojas Labado, mediante correo electrónico; projasl@minvu.cl, de esta forma sólo, una vez presentada la carta de autorización del Banco BCI, estaremos en condiciones de validar su contrato de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07-06-2022 18:00</t>
  </si>
  <si>
    <t>Descripción: Junto con saludar cordialmente, y por especial encargo de la Dirección del SERVIU Metropolitano, damos respuesta a su reclamo referido a obras ejecutadas en el marco de Programa de Mejoramiento y la atención entregada por Egis Creando Futuro.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le informamos que el Supervisor del Departamento de Obras de Edificación de este Servicio, Sr. Roberto Arancibia Salvo, tomó contacto con el Prestador de Asistencia Técnica Creando Futuro y se pondrá en contacto con usted para realizar una visita técnica a su vivienda en un plazo no mayor a 3 días hábiles y así poder dar una pronta solución en conjunto con la referida entidad, a su situación. En virtud de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18:03</t>
  </si>
  <si>
    <t>Descripción: Junto con saludar cordialmente, y por especial encargo de la Dirección del SERVIU Metropolitano, damos respuesta a su reclamo dirigido a Entidad Patrocinante Creando Futuro, puesto que a la fecha, las obras correspondientes a su vivienda no se han ejecutado, aún cuando resultó beneficiada en el año 2018 a través del programa Protección del Patrimonio Familiar regulado por el Decreto Supremo Nº 255 (V. y U.) de 2006, y figura con beneficio pagado en sistema.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es posible indicar que el supervisor del Departamento de Obras de Edificación de este Servicio, Sr. Roberto Arancibia Salvo, se puso en contacto con el Prestador de Asistencia Técnica Creando Futuro Ltda. En virtud de lo anterior, podemos informar, sobre el Proyecto 145770 Comité de Adelanto Fuerza y Progreso, al cual corresponden las obras, lo siguiente: - La semana pasada, personal de Creando Futuro concurrió a la vivienda a constatar los trabajos ejecutados y se ratifica que hay obras pendientes por ejecutar, los cuales se reanudarán el día miércoles 15 del presente. - El Prestador reconoce que se traspapelaron documentos debido a alcance de nombre de diferentes grupos de la comuna. Debido a esto, se cambiaron las personas responsables de lo sucedido y la EGIS y constructora asumen la responsabilidad, ya que es un caso aislado y se corregirá a la brevedad la situación. - Además, se visitaron también todas las viviendas del grupo, para ver si quedaban situaciones pendientes y se verificó que todo el grupo estaba conforme. Por todo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18:15</t>
  </si>
  <si>
    <t>Descripción: Junto con saludar cordialmente, y por especial encargo de la Dirección del SERVIU Metropolitano, damos respuesta a su reclamo, donde expone que a su arrendador no se le ha cancelado el copago que realizó en el mes de agosto de año 2021 y no recibe respuesta ni solución a su problema. En primer lugar, quisiéramos señalar que lamentamos la situación descrita por usted, especialmente porque para nosotros como SERVIU es de suma importancia que el proceso de pago de los subsidios, se realice sin mayores inconvenientes para nuestros usuarios. Dicho lo anterior, informamos a usted que en la medida que no es SERVIU Metropolitano quien gestiona el pago mensual de esta línea de subsidio, si no que es una tarea a cargo del Ministerio de Vivienda y Urbanismo (MINVU), como Servicio hemos derivado su caso a un profesional del Equipo de Arriendo de la División Política Habitacional ( DPH) del MINVU, para sea revisada y regularizada su situación. De esta forma, una vez que contemos con dicho análisis, le informaremos a través de su correo electrónico los resultados obtenidos. Finalmente, puede informarse de sus derechos y deberes como usuario, establecidos en nuestra Carta de Derechos Ciudadanos adjunta y que además se encuentra disponible en el sitio https://www.minvu.gob.cl/wp-content/uploads/2019/01/carta_Derechos-Ciudadanos_-2022.pdf PCP/CPA/CMF Fecha de publicación: 07-06-2022 18:25</t>
  </si>
  <si>
    <t>Descripción: Junto con saludar cordialmente, y por especial encargo de la Dirección del SERVIU Metropolitano, doy respuesta a su reclamo, relacionado a la construcción de su vivienda con el subsidio correspondiente al Programa Fondo Solidario de Elección de Vivienda, regulado por el Decreto Supremo N° 49 (V. y U.) de 2011.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este Servicio ha acompañado permanentemente su caso, no obstante, por las características propias de su asignación no ha sido posible concluir adecuadamente las tareas previas al inicio de las obras. Hoy la Entidad Patrocinante (EP) que se encuentra desarrollando la prestación del servicio de asistencia técnica es CENOHABIT Ltda., quien a la fecha ha desarrollado un proyecto habitacional que, hoy se encuentra en etapa de solicitud de permiso de edificación en la Dirección de Obras de la I. Municipalidad de Puente Alto. De acuerdo al seguimiento realizado por este Servicio, a la fecha aún no se logra la obtención del permiso respectivo, para iniciar el proceso de construcción. A fin de poder avanzar en el proceso de aplicación del subsidio, este SERVIU solicitará una pre revisión del proyecto en su totalidad, con el objetivo de evitar futuras observaciones durante el proceso de revisión. Cabe señalar y reiterar que, por la naturaleza del beneficio, múltiples áreas del SERVIU Metropolitano se encuentran tras la aplicación de su asignación, razón por la cual no mediar una pronta solución por parte de la EP se buscaran otras alternativas de trabajo para efectuar la construcción. Finalmente, puede informarse de sus derechos y deberes como usuario, establecidos en nuestra Carta de Derechos Ciudadanos adjunta y que además se encuentra disponible en el sitio https://www.minvu.gob.cl/wp-content/uploads/2019/01/carta_Derechos-Ciudadanos_-2022.pdf PVL/PCP/PMJ/DRZ Fecha de publicación: 16-08-2022 16:55</t>
  </si>
  <si>
    <t>Descripción: Junto con saludar cordialmente, y por especial encargo de la Dirección del SERVIU Metropolitano, damos respuesta a su reclamo, donde manifiesta su molestia debido a que le enviaron un contrato de arriendo en formato Word, el cual posteriormente fue rechazado, teniendo que gastar nuevamente en notaria para validar el contrato que corresponde y que es el que se realiza a través de plataforma de arriendo. En primer lugar, queremos manifestar que lamentamos la situación que describe y los inconvenientes que le haya podido causar; sin embargo, debemos indicar que la normativa que regula el Subsidio de Arriendo Decreto Supremo N° 52 de (V. y U.) de 2013 Artículo N°8 establece lo siguiente: Del contrato: Para la aplicación del subsidio las partes, esto es el arrendador y el titular del beneficio, deberán suscribir en forma previa un contrato de arrendamiento, cuyo formato será proporcionado por el SERVIU o, en el caso de tener un contrato de arrendamiento vigente, adecuarlo al texto antes aludido”. El contrato de arrendamiento, deberá fijar una renta cuyo monto no podrá ser superior al establecido en la resolución a que se refiere el artículo 15 de este Reglamento. En todo caso, el monto determinado por dicha resolución no podrá ser superior a 13 U.F. mensual. En este sentido, le aclaramos que, para aplicar un subsidio de arriendo, en todos los casos, se deberá generar un contrato de arriendo emitido por la Plataforma diseñada para estos fines, ingresando http://arriendoenlinea.minvu.cl/ con el RUT y la clave única del beneficiario. Le reiteramos nuestras más sinceras disculpas por las molestias que esta situación le haya podido causar, no obstante para la aplicación del subsidio de arriendo, será necesario contar con el contrato antes señalado.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 Fecha de publicación: 17-06-2022 13:06</t>
  </si>
  <si>
    <t>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16:11</t>
  </si>
  <si>
    <t>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16:12</t>
  </si>
  <si>
    <t>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(PSAT)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16:13</t>
  </si>
  <si>
    <t>Descripción: Junto con saludarle cordialmente, damos respuesta a su reclamo, dirigido a la Constructora Nueva Egis SPA debido al retraso en el inicio de las obras de mejoramiento correspondiente al Subsidio Banco de Materiales.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07-06-2022 20:39</t>
  </si>
  <si>
    <t>Descripción: Junto con saludar cordialmente, damos respuesta a su presentación, donde manifiesta reclamo, en calidad de vendedor de una vivienda a través del Programa Fondo Solidario de Elección de Vivienda regulado por el Decreto Supremo N°49/2011, debido a que la entidad encargada de prestar servicios de asesoría técnico legal (ATL), para la adquisición su vivienda, no habría incluido dentro del cálculo del subsidio total, aquel correspondiente a densificación en altura. Al respecto, le informamos que el Artículo 35 del Decreto Supremo N° 49 (V. y U.) de 2011, que aprueba el reglamento del Programa Fondo Solidario de Elección de Vivienda, en su letra d) referida al subsidio de densificación en altura, establece los requisitos que deberán ser cumplidos para optar a dicho subsidio. En especifico señala que cuando se trate de operaciones de adquisición de vivienda construida, el subsidio base, podrá incrementarse hasta en 110 Unidades de Fomento, siempre y cuando el inmueble cumpla con cada una de las siguientes características: 1. Que el terreno donde se emplace el proyecto o la nueva vivienda a adquirir cumpla las condiciones establecidas para aplicar el Subsidio Diferenciado a la Localización (…). 2. Que se trate de una edificación de 3 o más pisos habitables (…). 4. Que se trate de un condominio acogido a la Ley N°19.537, Sobre Copropiedad Inmobiliaria. 5. (…) Tratándose de Adquisición de Vivienda Construida Usada, la superficie construida deberá alcanzar los 50 metros cuadrados, y contar con el programa arquitectónico señalado en el articulo N°43 del referido reglamento. De esta forma, se deberá cumplir con la totalidad de los criterios descritos anteriormente o el subsidio no se asignara. Por otra parte, señalamos que por falta de antecedentes, no es posible pronunciarnos acerca del cálculo que realizó la empresa encargada de prestar el servicio de asesoría técnica y legal (ATL), toda vez que en su presentación no se indica el nombre de dicha entidad, ni se aportan los antecedentes de la vivienda en cuestión.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14-06-2022 19:23</t>
  </si>
  <si>
    <t>Descripción: Junto con saludar cordialmente, y por especial encargo de la Dirección del SERVIU Metropolitano, doy respuesta a su reclamo relacionado con información referente al pago de facturas. En primer lugar, quisiéramos señalar que, lamentamos la situación descrita por usted, puesto que para nosotros como SERVIU Metropolitano, es importante velar por el buen funcionamiento de nuestra gestión. Dicho lo anterior, informamos que, hemos consultado a los distintos departamentos para tener información sobre lo expuesto en su reclamo del pago de factura. Lamentablemente, no podemos responder satisfactoriamente, dado que, necesitamos mayores antecedes que respalden lo expuesto y así realizar una investigación en el departamento correspondiente. Por lo que, solicitamos a usted, volver a escribirnos y adjuntar documentos de respaldo (Correos, Facturas u otros Documento).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15-06-2022 18:35</t>
  </si>
  <si>
    <t>Descripción: Junto con saludarle cordialmente, damos respuesta a su reclamo, relacionado con los trabajos de mejoramiento ejecutados en la vivienda en que reside, los cuales habrían sido mal realizados. En primer lugar, quisiéramos señalar que lamentamos la situación descrita por usted, para nosotros como SERVIU Metropolitano es de suma importancia que el desarrollo de las obras de mejoramiento, se ejecute de acuerdo a lo programado, y sin mayores inconvenientes para nuestros beneficiados. Dicho lo anterior, y con el interés de atender la situación descrita en su presentación, le informamos que, como usted señala ser arrendatario de la vivienda en consulta, será necesario especificar el Rut y nombre del propietario, con el fin de poder identificar el proyecto. Por lo anterior le invitamos a incluir la información señalada, en una próxima presentación, ya sea por esta vía o presencial.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10-06-2022 18:49</t>
  </si>
  <si>
    <t>Descripción: Junto con saludar cordialmente, y por especial encargo de la Dirección del SERVIU Metropolitano, damos respuesta a su reclamo, dirigido a la Constructora Valdivia Eirl por retrasos y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luego de derivado su caso al Departamento Obras de Edificación de este Servicio, el Supervisor de Obras Danilo De La Vega Cotroneo, se puso en contacto con su Entidad Patrocinante a cargo del Proyecto, indicando lo siguiente: a) Respecto del inicio de obras, que contemplan 3 block 44, 45 y 46, si bien existió un retraso en el inicio por parte de la constructora, la fecha de inicio oficial, esta dentro de la normativa y del contrato. b) Sobre el comentario de las escaleras, efectivamente existen escaleras provisorias para suplir las que se retiran y que luego estas mismas se retiran también al momento de instalar las nuevas, faena que a la fecha se encuentra terminada. c) En relación a los escombros, esto se debió a una rotura de cañería al momento de realizar los drenes. Es la empresa de aguas la que debe ir a reparar esta rotura y para este caso, existió un retraso en el termino, ya que la faena no quedó bien solucionada por la empresa, teniendo que intervenir nuevamente, situación que estaría solucionada a la fecha. d) Sobre la falla eléctrica que menciona, ésta se encuentra en una extensión de su vivienda, (alero) que no se encuentra regularizada y donde no se puede intervenir, es por ello, que no corresponde. Además la Constructora comenta que no han intervenido en ese sector. Sin embargo, dicho lo anterior, se le solicita a la su Entidad Patrocinante, que se contacten con usted, con el fin de poder clarificar sus dudas.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PCP/CPA/DDVC Fecha de publicación: 06-07-2022 16:56</t>
  </si>
  <si>
    <t>Descripción: Junto con saludar cordialmente, damos respuesta a su reclamo, donde solicita información relacionada al monto correspondiente al Subsidio Banco de Materiales, del cual es beneficiario. Al respecto, le informamos que de acuerdo a nuestros registros, su postulación se realizó con un 40% (16 Unidades de Fomento) destinado a mano de obra y un 60% (24 Unidades de Fomento) destinados a compra de materiales. Ese es el monto de 40 Unidades de Fomento del subsidio. Adjuntamos a esta presentación, un documento que refleja la distribución del subsidio, según fue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 Fecha de publicación: 02-06-2022 18:03</t>
  </si>
  <si>
    <t>Descripción: Junto con saludar cordialmente, y por especial encargo de la Dirección del SERVIU Metropolitano, doy respuesta a su reclamo, mediante el cual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le informo lo siguiente: En cuanto a la visita realizada con fecha 19/03/2022 a las obras del "proyecto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puede informarse de sus derechos y deberes como usuario, establecidos en nuestra Carta de Derechos Ciudadanos adjunta y que además se encuentra disponible en el sitio https://www.minvu.gob.cl/wp-content/uploads/2019/01/carta_Derechos-Ciudadanos_-2022.pdf PVL/PCP/PMJ/NMM/LAR/MJBM Fecha de publicación: 20-07-2022 17:10</t>
  </si>
  <si>
    <t>Descripción: Junto con saludarle cordialmente, damos respuesta a su correo electrónico, donde consulta por la devolución de su reserva en proyecto del Programa de Integración Social y Territorial, regulado por el Decreto Supremo N° 19 (V. y U.), de 2016, “Matta Central”, patrocinado por la Entidad Desarrolladora Razón Social Inmobiliaria B3 Ltda., así como también, si luego de renunciar al mencionado proyecto, tendrá algún impedimento para iniciar un nuevo proceso de postulación, en el marco del mismo Programa. En primer lugar, quisiéramos señalar que lamentamos los inconvenientes que esta situación le haya podido ocasionar; por ello, en atención a su presentación le informamos que, revisada su situación con la Entidad Desarrolladora, esta nos ha indicado que la reserva no es devuelta dado que cubre los gastos operacionales que conllevan la promesa de compraventa, y que como Inmobiliaria cuentan con la compra segura que cubre la devolución solo del pie acreditando enfermedad grave y/o traslado laboral. Cabe señalar, que por tratarse de un acuerdo entre terceros, SERVIU Metropolitano no cuenta con la atribución para intervenir, por tal motivo, le sugerimos pueda tomar contacto directamente con la Entidad Desarrolladora, específicamente con Rosana Figueroa, al correo electrónico rfigueroa@boetsch.cl . En lo concerniente al proceso de renuncia, dicho Programa establece lo siguiente: “Si una familia renuncia al proyecto después de la fecha de su recepción municipal, quedará impedida de adquirir una vivienda en otros proyectos desarrollados en el marco de este Programa, a excepción de las familias que al momento de la renuncia ingresen los antecedentes pertinentes que acrediten no sean sujetos de crédito hipotecario, ser víctimas de violencia intrafamiliar, un cambio de residencia por motivos laborales o padecer alguna enfermedad catastrófica”. Según lo expuesto y considerando lo señalado por usted, al momento de presentar la renuncia a la Entidad Desarrolladora, es importante acredite los antecedentes que actualmente no es sujeto de crédito hipotecario. Posteriormente, la Entidad deberá efectuar ingreso de sus antecedentes a este Servicio, para así regularizar su estado en nuestro sistema computacional.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PCP/CPA/LJM/DMF Fecha de publicación: 13-06-2022 17:00</t>
  </si>
  <si>
    <t>Descripción: Junto con saludarle cordialmente, damos respuesta a su reclamo, dirigido a la Constructora Nueva Egis SPA, debido a problemas relacionados el beneficio correspondiente al Subsidio Banco de Materiales, solicitando le sean entregadas sus gift cards, y el desbloqueo de sus cuentas de ahorro para la vivienda. Esto en representación de 41 integrantes del grupo POR UNA VILLA ARCOIRIS SIN ASBESTO, Código 155397.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Por otra parte, el desbloqueo de las cuentas de ahorro para la vivienda, de beneficiarios/as que no fueron seleccionados/as es un proceso automático, si por alguna razón dichas cuentas siguen estando bloqueadas, deberá solicitar al Prestador de Servicios de Asistencia Técnica (PSAT) que eleve una solicitud al SERVIU Metropolitano, debiendo enviar el listado de las personas a las cuales se tiene que desbloquear las correspondientes cuentas.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07-06-2022 20:38</t>
  </si>
  <si>
    <t>Descripción: Junto con saludar cordialmente, damos respuesta a su reclamo, en representación de su madre Sra. Rosa Hortensia Berroeta Contreras , relacionado con el Subsidio Banco de Materiales, indicando que no se les informo de las limitaciones que tenia dicho beneficio, específicamente lo relativo a mantención de la vivienda (cambio de ventanas). En primer lugar, quisiéramos señalar que lamentamos la situación descrita por usted, puesto que para nosotros como SERVIU Metropolitano es de suma importancia que todo el proceso que conlleva la ejecución de las obras, se realice de acuerdo a lo programado y sin mayores inconvenientes para nuestros beneficiarios. Dicho lo anterior, le informamos que actualmente nos encontramos firmando un Convenio con algunas ferreterías que realizan ventanas a medidas, por lo que solicitamos pueda estar en comunicación con la Entidad Patrocinante, responsable de la postulación de la Sra. Rosa, a objeto de que le sea informada la fecha en que estas empresas se encuentren operativas. Si Ud.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PCP/PMJ/MBL/NVG Fecha de publicación: 22-06-2022 13:38</t>
  </si>
  <si>
    <t>Descripción: Junto con saludar cordialmente, damos respuesta a su reclamo, mediante el cual expone que no le ha sido posible entregar los documentos para validar el contrato de arriendo, en el marco del Subsidio de Arriendo de Vivienda, de manera presencial ni vía correo electrónico. En primer lugar, quisiéramos señalar que lamentamos la situación expuesta por usted y los inconvenientes que ésta le haya causado. Dicho lo anterior, le informamos que por razones de fuerza mayor, nuestros sistemas han presentado intermitencias y ello podría ser la causa de que no ha logrado enviar los antecedentes necesarios. Sin embargo, se han restablecido las comunicaciones y usted podrá ingresar los documentos al correo electrónico: validacioncontratoarriendo@minvu.cl. No obstante y en caso de presentar nuevos inconvenientes, podrá ingresar sus antecedentes directamente en la Oficina de Informaciones, Reclamos y Sugerencias (OIRS) Santiago de este Servicio, ubicada en Calle Arturo Prat N° 80, Metro U. de Chile, comuna de Santiago, de lunes a viernes de 9.00 a 13.00 horas. En virtud de lo expuesto, y ante cualquier consulta, le invitamos a tomar contacto directamente con la dirección de correo electrónico ya indicada: validacioncontratoarriendo@minvu.cl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PCP/PMJ/CMF/JSR Fecha de publicación: 04-07-2022 11:35</t>
  </si>
  <si>
    <t>Descripción: Junto con saludarle cordialmente, damos respuesta a su reclamo, dirigido a la Entidad Patrocinante Gestión Inmobiliaria Creando futuro, ya que manifiesta haber sido beneficiada con un subsidio correspondiente al Programa de Protección del Patrimonio Familiar (PPPF), regulado por el Decreto Supremo Nº 255 (V. y U.) de 2006, y a la fecha dicha entidad no ha tomado contacto con usted.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señalado, sugerimos tomar contacto con la Sra. Militza Espinoza Lanzarini, a su correo electrónico: mespinozal@minvu.cl con copia a la Sra. Bárbara López Morales: blopezm@minvu.cl, ambas funcionarias de la Secretaría Regional Ministerial (SEREMI) Metropolitana de Vivienda y Urbanismo, explicando su reclamo, con el objetivo de indicar el procedimiento a seguir.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29-06-2022 19:56</t>
  </si>
  <si>
    <t>Descripción: Junto con saludar cordialmente, damos respuesta a su reclamo, relacionado al retraso en las obras financiadas a través del Programa Fondo Solidario de Elección de Vivienda, regulado por el Decreto Supremo Nº 49 (V. y U.) de 2011, modalidad Construcción en Sitio Propio.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Asimismo agregar que,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contacto, tanto con la Entidad Patrocinante Pucara SPA y la Empresa Constructora Nueva Vivienda Construye SPA, señalan que su vivienda será intervenida con las terminaciones (piso flotante dormitorios y cerámico estar/comedor), durante el transcurso de la semana del 25 al 29 del mes Julio. El retraso se debió a que existía un problema con la acreditación de ahorro, el cual ya se encuentra aclarado por la Entidad Patrocinante. Como es de nuestro interés brindarle el acompañamiento necesario en este proceso, y en caso de requerirlo, le invitamos a tomar contacto con la Supervisora del Departamento de Obras de Edificación de este Servicio, Srta. Miyarell Castro Arqueros, a su correo electrónico: mcastroa@minvu.cl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PCP/PMJ/CMP/MCA Fecha de publicación: 03-08-2022 13:26</t>
  </si>
  <si>
    <t>Descripción: Junto con saludar cordialmente, damos respuesta a su presentación, donde expone su reclamo, relacionado con la demora e inconvenientes en el proceso de validación de su contrato de arriendo. En primer lugar, quisiéramos señalar que lamentamos su molestia por el tiempo transcurrido para la aprobación de su documentación; ya que nuestro compromiso como SERVIU Metropolitano, es ofrecer un servicio con altos estándares de calidad, entregándoles a nuestros usuarios una información certera, completa y oportuna; sin embargo, nos encontramos en un período en el que el volumen de éstas solicitudes aumenta significativamente, provocando que los tiempos asociados a estas gestiones se extiendan más de lo esperado. En virtud de lo anterior, comunicamos que con fecha 29 de junio de 2022, se notificó a través de su dirección de correo electrónico, javieravegaascencio@hotmail.com, que su contrato se encuentra validado. Por ende, una vez que realice el primer copago, el contrato quedará activo y se pagará el mes de arrendamiento a contar del mes posterior al pago. Se adjunta correo como también informativo de como realizar sus copagos.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PCP/CPA/CMF/JSR Fecha de publicación: 06-07-2022 18:29</t>
  </si>
  <si>
    <t>CAS-6846711-M0B0L2</t>
  </si>
  <si>
    <t>usuario solicita dejar reclamo dirigido a equipo ERU ya que no le permiten cambiar su departamento en Población Marta Brunet ya que tuvo que cambiar su Registro social de hogares a otra región.</t>
  </si>
  <si>
    <t>Descripción: Junto con saludar cordialmente, y por especial encargo de la Dirección del SERVIU Metropolitano, doy respuesta a su reclamo, donde solicita audiencia con la Directora de este Servicio, a fin de abordar situación que le afecta ya que aun cuando es propietario de una vivienda en la villa “Marta Brunet”, no se le estaría permitiendo acceder a un cambio de su departamento, puesto que en la actualidad su Registro Social de Hogares indica que reside en la Región de Valparaíso. Al respecto, le informo que una vez revisados nuestros registros, fue posible verificar que Ud. es propietario del departamento N° 32 ubicado en Aguas Abajo N° 3765, Villa Marta Brunet, Comuna de Puente Alto, inmueble en el que actualmente no reside y que se encuentra arrendado. En este mismo sentido, señalar que al ingresar sus antecedentes a nuestro sistema computacional (RUKAN), éste nos indica que en la actualidad Ud. cuenta con Registro Social de Hogares (RSH), en la Comuna de Quintero, Región de Valparaíso. Sobre la materia expuesta, es importante recordar lo indicado a Ud., por profesionales de este Servicio, en cuanto a que la Resolución Exenta N°1207 de fecha 21.02.2018, en su resuelvo 9, indica que la Secretaría Regional Ministerial (SEREMI) de Vivienda y Urbanismo de la Región Metropolitana convocará a las familias, para que se informen respecto a las características del proyecto habitacional "Rio Maipo" y luego nominará a los beneficiados de acuerdo a un orden de prelación que se establecerá en base a los siguientes aspectos: i). Tendrán prioridad las familias propietarias de una vivienda en la Población Marta Brunet, de la comuna de Puente Alto, que sean beneficiadas con un subsidio habitacional en el marco del programa de Regeneración de Conjuntos Habitacionales de este Ministerio. ii). En segundo término, podrán nominarse familias de la Región Metropolitana, que requieren urgente solución habitacional debido a su alta vulnerabilidad social o urgencia habitacional, situación que deberá ser justificada mediante informe social, del Equipo Rehabilitación Urbana de SERVIU Metropolitano. iii). Finalmente, se dará prioridad a familias de la comuna de Puente Alto u otras comunas que estén siendo intervenidas por el Equipo de Rehabilitación Urbana de SERVIU Metropolitano que, poseyendo un subsidio habitacional regulado por el D. S. N° 49 (v. y U.), de 2022, a la fecha no hayan hecho uso de este beneficio por falta de oferta habitacional. En este orden de ideas, producto de su actual situación y tal como es de su conocimiento, las opciones disponibles en su caso son: optar a recibir el monto de expropiación de su inmueble, obtener un subsidio correspondiente al Programa Fondo Solidario de Elección de Vivienda, regulado por el Decreto Supremo N°49 del 2011 a través de un llamado especial de regeneración u optar por un departamento regenerado en la villa “Marta Brunet”. Señalar que con fecha el 05.04.2022 vía contacto telefónico (WhatsApp), Ud. indicó a profesional de nuestro Equipo de Regeneración Urbana, que la opción elegida fue recibir el monto de expropiación. Sin perjuicio de lo anterior, si su interés es sostener una audiencia con nuestra máxima autoridad, Sra. Juana Nazal Bustos, le informamos que éstas están acogidas a la Ley de Lobby, por lo que le invitamos a ingresar al siguiente link: https://www.leylobby.gob.cl/solicitud/audiencia/265, donde deberá completar los campos requeridos. Finalmente, puede informarse de sus derechos y deberes como usuario, establecidos en nuestra Carta de Derechos Ciudadanos adjunta y que además se encuentra disponible en el sitio https://www.minvu.gob.cl/wp-content/uploads/2019/01/carta_Derechos-Ciudadanos_-2022.pdf PVL/PCP/JML/WEI/POA Fecha de publicación: 25-08-2022 11:24</t>
  </si>
  <si>
    <t>12275443</t>
  </si>
  <si>
    <t>ANDRADE FAUNDEZ, ITALO RODRIGO</t>
  </si>
  <si>
    <t>81</t>
  </si>
  <si>
    <t>CAS-6848783-B7D1Y2</t>
  </si>
  <si>
    <t>usuaria solicita dejar reclamo dirigido a Depto. de Mejoramiento debido a disconformidad con respuesta entregada en reclamo anterior CAS-6811178-L9P4LO</t>
  </si>
  <si>
    <t>Descripción: Junto con saludar cordialmente, damos respuesta a su reclamo, donde manifiesta su disconformidad por respuesta entregada a su anterior presentación. Al respecto, y de acuerdo a su anterior presentación singularizada con el número CAS-6811178-L9P4L0, donde señalamos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informan que realizó visita a su vivienda, ocasión en la que se habrían considerado y aclarado sus dudas. Señalar que, con posterioridad a dicha vista, el supervisor de la referida PSAT, intento comunicarse con usted vía contacto telefónico, sin obtener respuesta. Informamos que de acuerdo a dicha respuesta, a su actual reclamo, y a la visita realizada a su domicilio por el supervisor del Departamento de Obras de Edificación de este Servicio, Sr. Juan José Labrin Lázaro, agradeceremos pueda comunicarse directamente con la profesional del referido Departamento, Srta. Mylena Cárcamo Valencia, a su correo electrónico: mcarcamov@minvu.cl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 Ciudadanos_-2022.pdf PCP/PMJ Fecha de publicación: 05-07-2022 18:01</t>
  </si>
  <si>
    <t>CAS-6854150-F4X0T2</t>
  </si>
  <si>
    <t>Caso Presidencia de la República. Representante legal de Constructora Icalma presenta reclamo referente a las gestiones realizadas ante Serviu para obtener el pago que menciona, sin resultados favorables a la fecha, manifestando su disconformidad y malestar por los plazos de dicho proceso, solicitando apoyo en lo planteado.</t>
  </si>
  <si>
    <t>Descripción: Junto con saludar cordialmente, le comunicamos que, por especial encargo de S.E., el Presidente de la República Sr. Gabriel Boric Font y su equipo, su presentación electrónica INPR2022-10426, ha sido derivada a este Ministerio y al mismo tiempo al SERVIU Metropolitano, donde en representación de Constructora ICALMA, expone su reclamo por la situación que les afecta, relativa a los fondos que les adeudaría el Servicio de Vivienda y Urbanización. Al respecto, reiteramos información entregada en su anterior presentación singularizada con el número CAS-6710498-P8M8M4, donde señalamos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09-08-2022 13:15</t>
  </si>
  <si>
    <t>CAS-6912195-J7Z1V2</t>
  </si>
  <si>
    <t>Reclamo recibido vía correo electrónico enviado a casilla Oficina de Partes SERVIU RM</t>
  </si>
  <si>
    <t>13444627</t>
  </si>
  <si>
    <t>HUICHALAF MARTINEZ, LIA PILAR</t>
  </si>
  <si>
    <t>CAS-6912243-P2Z4L6</t>
  </si>
  <si>
    <t>Estimados Envío reclamo por el no pago al maestro quien realizó el trabajo en mi casa y al cual aun no puedo efectuar el pago que constantemente me lo esta cobrando, esto me esta causando bastantes problemas en mi vida y si no se han dado cuenta soy un adulto mayor que debería estar tranquilo y no pasando este tipo de problemas. También les comento que he enviado muchos correos a la Sra. Carmen la cual no me ha respondido. Espero que en esta ocasión tenga pronta respuesta. Saludos Gustavo Mallea</t>
  </si>
  <si>
    <t>5653957</t>
  </si>
  <si>
    <t>MALLEA ORMAZABAL, GUSTAVO RIGOBERTO</t>
  </si>
  <si>
    <t>CAS-6916881-R2N2P2</t>
  </si>
  <si>
    <t>Ciudadano sin rut</t>
  </si>
  <si>
    <t>CAS-6917048-K1P1W8</t>
  </si>
  <si>
    <t>Reclamo ingresado vía correo electrónico a casilla Oficina Partes Serviu RM</t>
  </si>
  <si>
    <t>46</t>
  </si>
  <si>
    <t>CAS-6919546-M7B2Y3</t>
  </si>
  <si>
    <t>Reclamo recibido vía casilla correo electrónico Oficina de Partes Serviu RM</t>
  </si>
  <si>
    <t>6352096</t>
  </si>
  <si>
    <t>MALDONADO MALDONADO, SYLVIA ALICIA</t>
  </si>
  <si>
    <t>CAS-6934325-M7L4D7</t>
  </si>
  <si>
    <t>manifiesta su disconformidad respecto al proceso de tasación y asignación del monto de subsidio, señalando que el monto que establecen los tasadores no correspondería a la realidad y dificultaría la adquisición de viviendas, motivo por el que solicita apoyo.</t>
  </si>
  <si>
    <t>18756284</t>
  </si>
  <si>
    <t>GARCIA MOYANO, MICHELLE MACARENA</t>
  </si>
  <si>
    <t>Angel Gonzalez, Marcelo</t>
  </si>
  <si>
    <t>CAS-6827476-B4Z1B3</t>
  </si>
  <si>
    <t>Descripción: Junto con saludar cordialmente, damos respuesta a su reclamo, dirigido al Subdirector de Operaciones Habitacionales de Serviu Metropolitano Sr. Roberto Araya Andaur, en el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17:40</t>
  </si>
  <si>
    <t>Descripción: Junto con saludar cordialmente, le comunicamos que, por especial encargo de S.E., el Presidente de la República Sr. Gabriel Boric Font y su equipo, su presentación electrónica INPR2022-7277, ha sido derivada a este Ministerio y al mismo tiempo al SERVIU Metropolitano, en ella expone su reclamo por la situación que le aqueja, a causa del arriendo y futura posible compraventa de su vivienda, acordado con la Sra. Alicia García Droguett Al respecto, le informamos que, la Sra. Alicia García Droguett es usuaria del Programa de Asentamientos Precarios y beneficiaria de un Subsidio Habitacional, y Subsidio Albergue Transitorio (STT) ambos del Programa Fondo Solidario de Elección de Vivienda, regulado por el Decreto Supremo N° 49 (V. y U.) de 2011, beneficios entregados a familias que forman parte del Catastro Nacional de Campamentos, cuya situación de urgencia habitacional estaba dada por orden de alzamiento hacia las familias que habitaban el terreno, conforme a juicio precario realizado por parte del propietario del terreno en el 4º Juzgado Civil de San Miguel. En este sentido, importante es señalar que los subsidios mencionados precedentemente, fueron asignados mediante Resolución Exenta N°1848 de fecha 25.11.2021, del Ministerio de Vivienda y Urbanismo, estableciendo en el caso del Subsidio de Albergue Transitorio, monto mensual y plazo en meses a pagar. Vale decir, para el caso de la beneficiaria Sra. Alicia Ester García Droguett, le fue asignado un monto total de 162 Unidades de Fomento (U.F.) pagadas en cuotas de 9 U.F por un periodo de 18 meses, contados desde la fecha de su aplicación. Por ello, es necesario aclarar, que el subsidio al que hace mención en su presentación no corresponde a un subsidio de arriendo, regulado por el Decreto Supremo N° 52 de (V. y U) de 2013, el que es pagado directamente al propietario de la vivienda o a su representante legal debidamente acreditado. Aclarado lo anterior, le informamos que, el subsidio de Albergue Transitorio es pagado al titular del subsidio, quien lo deberá destinar al pago de los gastos que irrogue su traslado y aquellos destinados a solventar su albergue transitorio. La Ejecutiva Social mencionada en su carta, Srta. Florencia Escobar Vallve, en su rol de acompañar a la usuaria de nuestro programa, desarrolló la tarea de mediar entre usted y la usuaria Sra. Alicia, el día 03.01.2022, con el propósito de orientar y explicar la aplicación del subsidio a las partes involucradas. En tal sentido, de acuerdo a lo registrado en acta se informan las condiciones y responsabilidades para el contrato, donde la Sra. Estrella compromete el pago de las deudas pendientes y la Sra. Alicia manifiesta su intención de arrendar el inmueble con promesa de compra y el pago correspondiente de la mensualidad acordada entre ambas partes. En dicha instancia se explica también la gestión que se debe realizar, de acuerdo a los procesos de compra establecidos en nuestra Institución, para la compra del inmueble, conforme a lo acordado por ambas partes. A su vez, ejecutiva social señala averiguar e informar fecha de inicio de pago del subsidio de arriendo a usuaria, para que pudiera comenzar a desarrollar el proceso de arriendo, conforme a lo acordado por ambas partes involucradas. • De esta forma, el día 06.01.2022 se firma el contrato simple entre la Sra. Estrella del Pilar Pérez Lillo, Rut 10.299.235-0 y la Sra. Alicia Ester García Droguett, Rut 13.932.516-8, donde se acuerda el arriendo por $270.000. Contrato establecido por ambas partes involucradas, quienes son las que se comprometen a cumplir lo establecido en el mismo documento. • El pago del Subsidio de Albergue Transitorio comienza a cancelarse a la Sra. Alicia Ester García Droguett, el día 11.02.2022 completando a la fecha un total de 4 cuotas pagadas, contadas desde febrero a mayo del presente año. • Finalmente, y considerando que Ud. y la Sra. García firmaron un contrato de arriendo, serán aplicables las normas vigentes establecidas en la Ley N° 18.101, que fija normas especiales sobre arrendamiento de predios urbanos y las normas del Código Civil según corresponda, a objeto pueda tomar las acciones legales que le permitan resarcir el perjuicio que le haya ocasionado la arrendataria. Sin perjuicio a lo anterior, el SERVIU Metropolitano velará por el cumplimiento normativo, de los subsidios asignados en el marco del Decreto Supremo N° 49, de (V. y U) de 2011, asegurando la finalidad por la cual fueron asignados.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PCP/PMJ/CCC Fecha de publicación: 20-06-2022 18:57</t>
  </si>
  <si>
    <t>Descripción: Junto con saludar cordialmente, le comunicamos que por encargo de la Dirección de Gestión Ciudadana de la Presidencia, su presentación electrónica INPR2022-791, ha sido derivada al SERVIU Metropolitano, donde en representación de Constructora ICALMA, expone la situación que les afecta, relativa a los fondos que les adeudaría el Servicio de Vivienda y Urbanizacion.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podemos mencionar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PCP/PMJ/DMS Fecha de publicación: 14-06-2022 17:16</t>
  </si>
  <si>
    <t>CAS-6919913-M6Q1G4</t>
  </si>
  <si>
    <t>SARAVIA COLLAO, CESAR</t>
  </si>
  <si>
    <t>CAS-6919914-X1V5H7</t>
  </si>
  <si>
    <t>MALDONADO MALDONADO, SYLVIA</t>
  </si>
  <si>
    <t>Descripción: Junto con saludar cordialmente, le comunicamos que por especial encargo de S.E., el Presidente de la República Sr. Gabriel Boric Font y su equipo, su presentación INPR2022-6666, ha sido derivada a este Ministerio y al mismo tiempo al SERVIU Metropolitano, donde expone los inconvenientes que ha vivido en el proceso de activación del Subsidio de Arriendo, indicando que se ha visto colapsada emocionalmente a raíz de ello, menciona además, que debe el arriendo del lugar que habita desde octubre 2021 y pide apoyo para pagar esa deuda. En primer lugar, quiero manifestar que lamento la situación descrita por usted y todos los inconvenientes que ha debido atravesar, no obstante, debo informarle que la normativa vigente que regula el Programa del Subsidio de Arriendo, señala en su Artículo 42, lo siguiente: “El subsidio se comenzará a aplicar a contar del día 1° del mes siguiente al de la fecha en que el beneficiario realizó su primer copago, conforme a lo establecido en el párrafo 1° del Capítulo IV de este Reglamento. La vigencia establecida en el contrato no podrá ser inferior a 12 meses. En caso de suscribirse un nuevo contrato de arrendamiento, el subsidio se pagará sólo por los meses que falten para cumplir con la cobertura del beneficio. Si la duración del contrato de arrendamiento es mayor a los aportes de subsidio que resten, el arrendatario, cuyo subsidio se habrá extinguido según lo indicado en la letra a. del artículo 32, deberá pagar la totalidad de la renta mensual de arrendamiento, a partir del mes siguiente al de la extinción de dicho beneficio.” Dado lo anterior, y considerando que Ud. activó su contrato de arriendo el día 01.04.2022, el subsidio comenzó a aplicarse a contar del mes de mayo del presente año, realizándose el primer pago a su arrendador, el día 13.05.2022 por un monto de $639.907, correspondiente al mes de arriendo y mes de garantía. Para concluir, debo indicar que el subsidio de arriendo, no contempla pagos retroactivos, aun cuando que el beneficiario habitara la vivienda antes de la activación del contrato de arriendo, razón por la que lamentablemente, no es posible acoger lo solicitado. Finalmente, puede informarse de sus derechos y deberes como usuario, establecidos en nuestra Carta de Derechos Ciudadanos adjunta y que además se encuentra disponible en el sitio https://www.minvu.gob.cl/wp-content/uploads/2019/01/carta_Derechos-Ciudadanos_-2022.pdf /PVL/PCP/CPA/CMF Fecha de publicación: 24-06-2022 13:17</t>
  </si>
  <si>
    <t>mes cierre</t>
  </si>
  <si>
    <t>CAS-6931206-D2C7T1</t>
  </si>
  <si>
    <t>usuaria se presenta a solicitar información del estado del tramite de su papa. se revisan los sistemas se encuentra con casos anteriores en crm. se consulta con Sorayita de acuerdo a lo conversado días atrás y se envió un correo a Sr. Carlos Isla preguntando sobre el caso. se orienta a usuaria que se le informara a su medio de contacto alguna respuesta, ya que la información anterior de la Reunión con gobernación no se supo nada. se actualiza crm.</t>
  </si>
  <si>
    <t>16452141</t>
  </si>
  <si>
    <t>OLMOS CASTILLO, MARÍA JOSÉ</t>
  </si>
  <si>
    <t>SERVIU MELIPILLA</t>
  </si>
  <si>
    <t>Jerez, Juan</t>
  </si>
  <si>
    <t>Junio 2022</t>
  </si>
  <si>
    <t>Agosto 2022</t>
  </si>
  <si>
    <t>Julio 2022</t>
  </si>
  <si>
    <t xml:space="preserve">Producto </t>
  </si>
  <si>
    <t>Atención</t>
  </si>
  <si>
    <t>3.6.9.7. Otras consultas y opiniones sobre el plan de reconstrucción</t>
  </si>
  <si>
    <t>4.18. Duplicado de certificado de subsidio</t>
  </si>
  <si>
    <t>5.1.3.3. Trato discriminatorio (Atención presencial)</t>
  </si>
  <si>
    <t>5.1.4.3. Suficiencia de la información (Atención presencial)</t>
  </si>
  <si>
    <t>Descripción: Junto con saludar cordialmente, damos respuesta a su correo electrónico, donde expone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PCP/JML/PGC/MSM/GGQ Fecha de publicación: 02-09-2022 12:35</t>
  </si>
  <si>
    <t>Descripción: Junto con saludar cordialmente, damos respuesta a su reclamo, donde manifiesta haber sido beneficiada con un subsidio correspondiente al Programa de Protección del Patrimonio Familiar, regulado por el Decreto Supremo Nº 255 (V. y U.) de 2006, y a la fecha presenta disconformidad en las obras realizadas en su vivienda.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es posible indicar que las obras en relación al proyecto Villa Quillay y Jahuel se encuentran finalizadas desde el año 2014, por lo que en la actualidad ya no se cuenta con garantías vigentes para poder entregar el soporte necesario para solucionar problemáticas técnicas. Igualmente y si así usted lo requiere, frente a cualquier otra duda relacionada a este procedimiento, le invitamos a tomar contacto directamente con la Coordinación del mencionado programa, correspondiente al Departamento de Obras de Edificación de este Servicio, Sr. Mariano Labra Herrera, a su correo electrónico: mlabrah@minvu.cl.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01-09-2022 15:54</t>
  </si>
  <si>
    <t>Descripción: Junto con saludar cordialmente, damos respuesta a su presentación, donde expone su reclamo relacionado con el incumplimiento por parte de la empresa constructora en las obras de ampliación de su vivienda, en el marco del Programa de Protección del Patrimonio Familiar regulado por el Decreto Supremo Nº 255 (V. y U.) de 2006. En primer lugar, quisiéramos señalar que lamentamos la situación descrita por usted, puesto que para nosotros como SERVIU Metropolitano es de suma importancia la calidad de la labor que encomendamos a nuestros colaboradores técnicos. Dicho lo anterior, en atención a su presentación y comprendiendo su preocupación, le informamos que el supervisor del Departamento de Obras de Edificación (DOE) de este Servicio, Sr. Juan José Labrin, se puso en contacto con el Prestador de Asistencia Técnica (PSAT) I. Municipalidad de Buin, a fin de recabar información del proyecto. Asimismo nuestro supervisor de obras se pondrá en contacto con usted, a fin de realizar una visita técnica a su vivienda y poder dar una pronta solución en conjunto con el prestador de asistencia técnica. Para ello el Sr. Juan José Labrín se comunicará con usted en un plazo no superior a 3 días hábiles, para coordinar la vista junto a la Inspección Técnica de la Municipalidad. Junto a esto, en caso de usted así lo requiera,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PCP/MFV/MCV/JLL Fecha de publicación: 02-09-2022 16:42</t>
  </si>
  <si>
    <t>Descripción: Junto con saludar cordialmente, damos respuesta a su reclamo, donde en su calidad de hija a nombre de su madre beneficiada del subsidio de Mejoramiento para la Vivienda Tarjeta Banco Materiales, expone la situación que le afecta, relacionada con el inicio de obras que aún no se habrían realizado, producto de los cambios constantes de fechas que re agendaría su Entidad Patrocinante, la que a su vez, le solicitaría cobros extras no informados.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como Servicio, tomamos contacto con el Prestador de Servicios de Asistecia Técnica (PSAT) Municipalidad de Melipilla, con el fin de de aclarar la situación de su madre y ejecutar correctamente las obras. En virtud de lo anterior, en la medida que nos encontramos en el proceso de tener una respuesta clara y concreta, y como es de nuestro interés acompañarles en este proceso y mantenerlas informadas, para hacer seguimiento a su caso puede tomar contacto con la funcionaria Gabriela Gallegos Quilodran, al correo electónico: ggallegos@minvu.cl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13-09-2022 15:22</t>
  </si>
  <si>
    <t>Descripción: Junto con saludar cordialmente, damos respuesta a su presentación, donde expone su reclamo relacionado con los trabajos que se ejecutaron pertenecientes al grupo Santa Teresita 10 Desarrolla, código 162678, Mejoramiento de Viviendas y Barrio, regulado por el Decreto Supremo Nº 27 (V. y U.) de 2016.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las obras ejecutadas en la viviendas entre vecinos, fueron realizadas a través de otros programas habitacionales que permitían efectuar distintas labores y que se encuentran bajo el marco de proyectos aprobados, esto según lo revisado, aprobado por este Servicio y según lo informado por el Prestador de Asistencia Técnica (PSAT). Agregar además que, otras inconveniencias que nos indicó, ya fueron atendidas por el PSAT en conjunto con la empresa constructora, señalándonos que ya se solucionó y se dio conformidad con documentación presentada. También, es bueno mencionar que las obras del proyecto en general, se encuentran de acuerdo a normativa exigida y no cuentan a la fecha, con observaciones. Le indicamos que de acuerdo a esto, el proyecto se encuentra finalizado con sus conformidades. En este orden, y en caso que usted así lo requiera, puede contactar directamente al Supervisor de Obras de nuestro Departamento de Obras y Edificación (DOE),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07-09-2022 11:16</t>
  </si>
  <si>
    <t>Descripción: Junto con saludar cordialmente, damos respuesta a su presentación, donde expone su reclamo relacionado con su inquietud por no poder postular al Programa para cambio de techumbres.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revisados nuestros sistemas computacionales, hemos verificado que usted, obtuvo un subsidio de colectores solares en el año 2016, y además tiene un subsidio de banco de materiales adjudicado en el año 2021. Por lo tanto, primero indicar que, teniendo un subsidio vigente no pagado no puede postular a un nuevo beneficio, por tanto, debe primero aplicar el beneficio de la tarjeta de banco de materiales. En relación al subsidio de cambio de techumbre, es importante precisar que, al tener un colector solar en su techumbre, es complicado para una empresa constructora desmontar el colector, hacer el cambio de techo y luego volver a instalarlo y dejarlo funcionando. Esto debido a que las empresas que realizan este tipo de instalaciones cuentan con la experiencia y además están certificadas. Por esta razón, siempre se recomienda postular en primera instancia al cambio de techo y luego a colector solar, a objeto que no existan problemas en la ejecución de obras. En atención a lo expuesto y en caso de requerir mayor información, puede comunicarse con la funcionaria Srta. Natalia Valenzuela Gutiérrez, Asistente Social del Subdepartamento Subsidios para Mejoramiento de Viviendas y Entornos, al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PCP/JML/NVG Fecha de publicación: 02-09-2022 16:35</t>
  </si>
  <si>
    <t>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anteriores CAS-6917048-K1P1W8, y CAS-6916881-R2N2P2,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11:49</t>
  </si>
  <si>
    <t>Descripción: Junto con saludar cordialmente, damos respuesta a su presentación, donde expone su reclamo relacionado con los plazos asociados para la renuncia a su subsidio, correspondiente al Programa Sistema Integrado de Subsidio Habitacional, regulado por el Decreto Supremo. N° 01 (V. y U.), de 2011.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 la finalidad de dar atención a su trámite de renuncia al subsidio habitacional y/o desbloqueo de libreta de ahorro, debe concurrir presencialmente a las Oficinas de Informaciones, Reclamos y Sugerencias (OIRS) que se encuentran dentro de la Región Metropolitana, en horario de 9:00 a 13:00 horas: - OIRS Santiago, Arturo Prat N°80, Santiago. - OIRS Maipo, Freire N°473, Oficina 102, piso 1, San Bernardo. - OIRS Talagante, Av. Bernardo O’Higgins N°1188, piso 1, Talagante. - OIRS Melipilla, Av. Pablo Neruda N°0349, Deptos. 11 y 12, Población Manuel Rodríguez, Melipilla. Documentación que debe tener disponible al momento de presentar el trámite: • Certificado de Subsidio original. • Si su certificado de subsidio fue extraviado, debe presentar la publicación en el diario oficial con 30 corridos desde la fecha de publicación. • Copia de Cédula de Identidad legible por ambos lados (VIGENTE). Es importante señalar que, una vez realizada la solicitud de renuncia voluntaria, su certificado de subsidio original quedará sin efecto e inhabilitado para realizar cualquier trámite asociado a la compra de una vivienda. Finalmente, si usted requiriera información adicional respecto a este trámite, puede escribir a la casilla contactoserviurm@minvu.cl o llamar a los teléfonos 229012850, 229012851, 229014123, 229014124, 229012868 (Serviu Metropolitano).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PCP/MFV/VRG/SEC Fecha de publicación: 29-09-2022 15:25</t>
  </si>
  <si>
    <t>Descripción: Junto con saludar cordialmente, damos respuesta a su presentación, donde expone su reclamo relacionado haber sido beneficiado en calidad de cónyuge con un subsidio correspondiente al Programa de Protección del Patrimonio Familiar, regulado por el Decreto Supremo Nº 255 (V. y U.) de 2006, Mejoramiento de Vivienda, Titulo II.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En este sentido, podemos señalar que el Supervisor del Departamento de Obras de Edificación de este Servicio, Sr. Víctor Huechual Arsendiga, se puso en contacto con la empresa constructora San Sebastián, Prestador de Asistencia Técnica (PSAT DUAL Estudio), en relación al Proyecto Las Nieves Eléctrico, al cual corresponden las obras que se realizaron en su vivienda. Dicho lo anterior, comentamos que de acuerdo a la visita realizada el día 26.08.2022, por parte de la empresa constructora, las observaciones planteada por usted, respecto a las terminaciones de las obras se subsanaran durante la semana vigente. No obstante, si usted, así lo requiere puede ponerse en contacto directamente con el Supervisor de obra al correo electrónico; vhuenchual@minvu.cl, en caso de alguna duda o requerimiento.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PCP/JML/MCV/VHA Fecha de publicación: 14-09-2022 16:18</t>
  </si>
  <si>
    <t>Descripción: Junto con saludar cordialmente, damos respuesta a su reclamo, dirigido a la empresa constructora y su Prestador de Servicios, producto de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Juan José Labrin, se puso en contacto con el Prestador de Asistencia Técnica (PSAT) Puyehue y en relación al Proyecto Tatersal, al cual corresponden las obras que se realizaron en su vivienda, informamos que se solicitará información, además de fotografías y de ser necesaria, una visita a terreno. De acuerdo a esto, el Supervisor Juan José Labrin, se pondrá en contacto con usted para realizar una visita técnica a su vivienda y poder dar una pronta solución en conjunto con el PSAT a su situación. Ahora bien, en caso de usted así lo requiera, puede ponerse en contacto directamente con el Supervisor antes mencionado, al correo electrónico juanjolabrin@minvu.cl , con el fin de mantenerla informada.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PCP/CPA/MCV/JJLL Fecha de publicación: 30-09-2022 17:42</t>
  </si>
  <si>
    <t>Descripción: Junto con saludar cordialmente, damos respuesta a su presentación, donde expone su reclamo relacionado con la vivienda construida después del terreno del 2010, y por la cual no ha podido obtener su recepción final por parte de la I. Municipalidad de Paine. En primer lugar, quisiéramos señalar que lamentamos la situación descrita por usted, puesto que para nosotros como Servicio de Vivienda y Urbanización (SERVIU) es ofrecer un servicio con altos estándares de calidad, entregándoles a nuestros usuarios una información certera, completa y oportuna. Dicho lo anterior, le informamos que, consultado a profesionales de la Subdirección de Vivienda y Equipamiento de nuestro Servicio, nos indicaron que, en el contexto de emergencia vivido a raíz del terremoto del 27 de febrero de 2010, dicha vivienda fue emplazada en el mismo terreno de la propiedad siniestrada, a fin de resolver la vulnerabilidad habitacional de su familia. Cabe señalar, y tal como usted indica, se realizaron gestiones ante la Dirección de Obras Municipales (DOM) de la comuna de Paine, quienes indican que el terreno donde se emplazó la vivienda corresponde a una zona de riesgo, razón por la cual no es viable otorgar la recepción definitiva por parte de la DOM. Ante ello, y a fin de clarificar la complejidad de este tema, lo invitamos a una video reunión con el Subdirector de Vivienda y Equipamiento (SDVE), Sr. Roberto Acosta Kerum, para el día 26.09.2022, a las 10:30 hrs., ingresando al siguiente enlace: https://teams.microsoft.com/l/meetup-join/19%3ameeting_ZWU3ZTNhNjMtMjlhZi00ZGYyLWIyNTktZWViNTVjOWNkYTk1%40thread.v2/0?context=%7b%22Tid%22%3a%229cacd210-70a9-44ee-826b-f6b7685a01d6%22%2c%22Oid%22%3a%226f233f02-c387-415f-ac4e-964435321de8%22%7d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PCP/MFV/RAK Fecha de publicación: 15-09-2022 17:09</t>
  </si>
  <si>
    <t>Descripción: Junto con saludar cordialmente, damos respuesta a su presentación, donde expone su reclamo relacionado con la activación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a nuestros registros, la documentación enviada en el mes de julio fue reparada, siendo reingresada en el mes de agosto. Asimismo, en la revisión de los nuevos antecedentes, se detectó la existencia de una prohibición en el Certificado de Hipotecas, Gravámenes y Prohibiciones, inscrita en el Conservador de Bienes Raíces (CBR), por lo que es necesario solicitar copia de la escritura de compraventa de la propiedad, la que deberá enviar al correo electrónico pcontrerasv@minvu.cl Importante es señalar que, si en dicha escritura se constata que la vivienda cuenta con una prohibición de arriendo, en favor de una entidad bancaria, el propietario de ésta deberá solicitar autorización a dicha entidad para arrendarla.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PTS/MFV/CMF/PCV Fecha de publicación: 08-09-2022 16:32</t>
  </si>
  <si>
    <t>Descripción: Junto con saludar cordialmente, damos respuesta a su correo electrónico, donde manifiesta su malestar referente a la cantidad de veces que intentó contactarse con nuestra plataforma de atención telefónica, pero habría sido infructuoso ya que la llamada se cortaría. A su vez, solicita una respuesta de la unidad técnica por su requerimiento de para alzar la prohibición de enajenar sobre su vivienda. En primer lugar, quisiéramos señalar que lamentamos la situación descrita por usted, ya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con fecha 26.08.2022 , tomamos contacto telefónico con Ud. para recabar información respecto de lo planteado con el objeto de realizar los reportes y correcciones pertinentes que permitan mejorar la experiencia de nuestros usuarios. Reciba usted nuestras más sinceras disculpas por las molestias que esta situación le haya podido causar y lo invitamos a seguir entregándonos su opinión, la cual nos permite avanzar, corregir errores y mejorar. En relación a su solicitud para alzar la prohibición de enajenar sobre su vivienda, correspondiente al departamento 1101 del piso 11, de la Torres A, del condominio Villasana, y con el ánimo de recabar mayores antecedentes sobre su consulta, con fecha 26 de agosto de 2022, tomamos contacto telefónico con usted, instancia que nos permitió precisar que su intención es alzar las prohibiciones a favor de SERVIU para traspasar este inmueble a su sociedad, sobre este punto informar que usted fue beneficiario del Programa Sistema Integrado de Subsidio Habitacional, regulado por el Decreto Supremo N° 1 (V. y U.), de 2011, y que la propiedad consultada mantiene prohibición de enajenar vigente a favor de este SERVIU Metropolitano, por el plazo de 5 años, contados desde su inscripción en el Conservador de Bienes Raíces respectivo y para efectos de aportarlo a una sociedad de la cual usted es socio, señalamos que no posible acceder a su solicitud, a excepción, que usted restituya el subsidio habitacional recibido, debidamente reajustados conforme a los índices que la legislación contemple a la fecha de la restitución. Para solicitar el cálculo del subsidio a devolver, lo invitamos a tomar contacto con la profesional Karen Saavedra Olivares, del Departamento Jurídico, al correo electrónico: ksaavedrao@minvu.cl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30-09-2022 17:52</t>
  </si>
  <si>
    <t>CAS-6936469-W5J1S5</t>
  </si>
  <si>
    <t>mi reclamo es debido a que es segunda vez que postulo al subsidio y nuevamente no consideraron como núcleo a mi hijo y no recibí puntaje y siento que me perjudico. quisiera saber si tengo algún tipo de posibilidad ya que veo que ganarse el subsidio es más difícil que sacarse el loto esperando una respuesta muchas gracias</t>
  </si>
  <si>
    <t>Descripción: Junto con saludar cordialmente, damos respuesta a su reclamo, donde presenta apelación al resultado obtenido en el marco de su postulación al primer llamado del año 2022, correspondiente al Sistema Integrado de Subsidio Habitacional, regulado por el Decreto Supremo N° 01 (V. y U.) de 2011. Al respecto, le informamos que el Artículo 24 del citado reglamento, indica que sólo serán atendidos los reclamos fundados en errores de hecho no imputables a los y las postulantes. En este contexto, una vez revisada y analizada su situación por nuestro equipo, fue posible verificar que no existen errores en el cálculo de su puntaje, debido a que como demuestra el comprobante de postulación, usted no incluyó a su hijo en este proceso, razón por la que no procede aceptar la apelación ingresada. De todas formas, para su conocimiento, se adjunta a esta respuesta cartola de puntaje de dicha postulación y anexo de factores de puntaje de este programa.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PTS/CPA/OHM/MVS/VVC Fecha de publicación: 12-09-2022 14:01</t>
  </si>
  <si>
    <t>13931117</t>
  </si>
  <si>
    <t>BENAVIDES MARIMAN, EDUARDO ANTONIO</t>
  </si>
  <si>
    <t>CAS-6938770-Y7F1X9</t>
  </si>
  <si>
    <t>Agradeceria tomar cartas en asunto descrito en archivo adjunto. A fin de solucionar estos problemas que jamas debieron ocurrir. gracias</t>
  </si>
  <si>
    <t>10814884</t>
  </si>
  <si>
    <t>ECHEVERRÍA NEUMANN, MARITZA DEL CARMEN</t>
  </si>
  <si>
    <t>De La Vega Cotroneo, Danilo</t>
  </si>
  <si>
    <t>CAS-6940024-T0R5B2</t>
  </si>
  <si>
    <t>Fui beneficiado con el mejoramiento de cambio de techo hace un poco más de 1 año, y aún no se hace nada al respecto. Este invierno nos llovimos nuevamente, y no sabemos nada sobre el proyecto. La última información que nos dieron hace un par de meses fue para hablarnos sobre un incumplimiento de la EGIS y empresa, debido a un mal proyecto. Y nos dijeron que optariamos a un nuevo proyecto, nos hicieron rechazar un proyecto, que de eso no entendí mucho. De esto aún no sabemos nada, ni en qué estado está el proceso. Aparte de esto, me gustaría poder postular a otros beneficios, y no puedo hacerlo mientras esté este pendiente. Porfavor Ayúdenme</t>
  </si>
  <si>
    <t>Descripción: Junto con saludar cordialmente, damos respuesta a su presentación, donde expone su reclamo relacionado con haber sido beneficiado con un subsidio correspondiente al Programa Mejoramiento de Viviendas y Barrio, regulado por el Decreto Supremo Nº 27 (V. y U.) de 2016, sin haberse iniciado las obras respectivas.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es posible indicar que el Departamento de Obras de Edificación (DOE) de este Servicio, está al tanto de la situación que aqueja al proyecto Villa Esmeralda II código 162233, de la comuna de Talagante. En este sentido, podemos informar que la paralización del proyecto, se produjo debido a confusiones y malos entendidos por parte de la directiva del proyecto, en relación al monto de subsidio del proyecto, situación que derivó en que sus dirigentes iniciaron gestiones para cambiar al Prestador de Servicios de Asistencia Técnica (PSAT), Manquehue Consultora de Viviendas Sociales Limitada. Importante señalar que esta gestión es responsabilidad de la directiva y del nuevo PSAT, la cual se encuentra pendiente a la fecha. Dicho lo anterior, y en caso que usted así lo requiera, puede ponerse en contacto directamente con la Supervisora del Departamento de Obras, Srta. Mylena Cárcamo Valencia, al correo electrónico mcarcamov@minvu.cl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09-09-2022 12:47</t>
  </si>
  <si>
    <t>6931653</t>
  </si>
  <si>
    <t>TURRA RAMIREZ, JUAN RAMON</t>
  </si>
  <si>
    <t>CAS-6940815-R6B6V3</t>
  </si>
  <si>
    <t>Estimados, muy buena tarde Deseo ingresar un reclamo hacia la sucursal MINVU OIRS De Santiago, ya que me presente para entregar mi subsidio habitacional, teniendo que hacer una fila de espera de mas de 1 hora y media, donde pude ver que muchos de los que atendían estaban tomando café, en el teléfono chateando o realizando cualquier actividad que no comprometa necesariamente el atender a publico, luego de esperar pacientemente mi turno, finalmente me atendio la jefa de atención presencial, bien finalmente pudo resolver mi tramite. Me parece impresentable que las personas que atienden solo busquen excusas para no realizar los tramites (no consultas), demorarse excesivamente en consultas que se podían ver en la pagina web. Yo como ciudadana del estado exijo que se utilicen bien mis impuestos en la paga a gente que si desea trabajar, no personas que solo se la pasan haciendo nada.</t>
  </si>
  <si>
    <t>Descripción: Junto con saludar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quisiéramos señalar que lamentamos la situación descrita por usted, puesto que para nosotros como Servicio de Vivienda y Urbanización (SERVIU) Metropolitano, es de suma importancia la calidad de atención a nuestros usuarios, pues nos encontramos trabajando arduamente todos los días para mejorar nuestros espacios de atención. Dicho lo anterior, le informamos que, lamentablemente el día que usted concurrió, tuvimos una alta demanda de público, lo que provocó que los tiempos asociados a estas gestiones se extendieran más de lo esperado. Estimamos importante señalar, que el personal que se encuentra atendiendo en nuestra oficina en horario de 09:00 a 13:00 horas, puede acceder a un breve descanso dentro de la mañana, y son ellos mismos los que rotan turnos en el módulo de primera atención. Respecto a los chats vía teléfono que usted hace referencia, los funcionarios están autorizados a usar el chat institucional así como también las aplicaciones de mensajería instantánea, exclusivamente con las contrapartes de este Servicio ante algún requerimiento del ciudadano.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26-09-2022 17:27</t>
  </si>
  <si>
    <t>18077145</t>
  </si>
  <si>
    <t>SEPULVEDA HENRIQUEZ, GUISSELLE TAMARA</t>
  </si>
  <si>
    <t>CAS-6943720-P7B8S8</t>
  </si>
  <si>
    <t>A quien corresponda: Muy buenas días, le escribo para realizar un reclamo al grupo SEDE LA FORESTA 1 código 142848 de la organizadora Manquehue consultora de viviendas sociales limitada por falsear mi información y registrarme al grupo sin mi consentimiento. Actualmente soy parte de un comité de vivienda y la organizadora al momento de realizar mi inscripción en SERVIU se encuentra con la situación de que ya me encuentro inscrita en el proyecto mencionado en el párrafo anterior y por sistema no es posible mi inscripción. Me dirijo el día Lunes 05 de septiembre a SERVIU Melipilla para que me entregaran información de proyecto que era desconocido por mi persona y la eliminación del mismo, indicándome que no es posible la eliminación y me da la información que es adjuntada en esta consulta. Me recomiendan contactarme directamente con la agrupación para hacer mi eliminación. A su vez, destacan que el Mejoramiento de Equipamiento comunitario Título I, el cual salí beneficiada con el grupo SEDE LA FORESTA 1 no es impedimento de inscribirse a un comité de vivienda. Sin embargo, al comunicar nuevamente la información al comité de vivienda que estoy postulando, me indican que por sistema no deja inscribirme y necesito eliminar esta información.  En paralelo, me comunico con la organizadora Manquehue consultora para que me den explicación del por qué mi inscripción con ellos, dado que yo nunca he vivido en la población la Foresta ni he dado mi consentimiento para tal postulación. Ellos me comentan que fue la presidenta de la junta de vecinos de la población La Foresta doña Beatriz Mallea quién realizó el levantamiento de las personas interesadas en postular al beneficio y ellos solo se encargaron de ejecutarlo, además mencionan que desde el año 2020 están solicitando una documentación de la Municipalidad de Melipilla para cerrar el proyecto y poder liberar a los vecinos que participaron de este. Sin darme ninguna respuesta clara. De acuerdo la expresado solcito la eliminación del proyecto mencionado anteriormente ya que esto ha sido un impedimento de acceder a la postulación de vivienda.</t>
  </si>
  <si>
    <t>19924441</t>
  </si>
  <si>
    <t>TORRES LIZANA, LISSETTE VALENTINA</t>
  </si>
  <si>
    <t>6.1.4. Sobre tramitación realizada para postulación de EGIS / PSAT</t>
  </si>
  <si>
    <t>CAS-6949754-G2K1B6</t>
  </si>
  <si>
    <t>Me dirijo a ustedes para hacer reclamo por panel solar, del programa "programa de mejoramiento 2014" debido a que este funciono solo un par de meses y el estanque comenzó a botar agua (hasta la fecha), por la cual todos los meses estoy pagando un alto valor en las cuentas de agua, se suponía que esto sería un ahorro de gastos de la vivienda y fue todo lo contrario. Al dirigirme a la junta de vecinos y a la municipalidad de Puente Alto no tuve respuestas y no pudieron dar una solución. Es por esto por lo que necesito que el servicio sea retirado de mi domicilio ya que solo me ha traído problemas y gastos. Me comunique con la empresa constructora y ellos tampoco se hicieron cargo. Además, necesito que me desbloqueen la cuenta del Banco Estado para retirar el dinero para así poder costear en parte los altos gastos de agua, ya que me aparece un saldo retenido. Les adjunto videos y fotos de como hemos tenido que lidiar por una irresponsabilidad de la empresa. La empresa constructora era "Guzmán &amp; Miño Limitada", camino de Loyola N°5748, Lo Prado. Fono 02-32075308. Espero una pronta y favorable respuesta para mi caso. Se despide Atte. Paola Lermanda.</t>
  </si>
  <si>
    <t>12275289</t>
  </si>
  <si>
    <t>LERMANDA VELOSO, PAOLA ANDREA</t>
  </si>
  <si>
    <t>CAS-6953476-V2T4C0</t>
  </si>
  <si>
    <t>ESTO ES UN RECLAMO A DISTINTAS INSTANCIAS DE LA INSTITUCIONALIDAD SIN RESPUESTA, "SE TIRAN LA PELOTA". GRAVE Y PELIGROSO DETERIORO DE CALZADA EN AV SILVA CARVALLO. SENDOS HOYOS, CANSADA DE TOCAR PUERTAS SIN SOLUCION. ESPERO MINVI SOLUCIONE. CREO QUE ESTE TIPO DE SOLUCION SE LE DEBE PEDIR A CONSTRUCTORAS POR AUMENTO DE TRAFICO DESMEDIDO POR CONSTRUCCION DE VIVIENDAS EN ESE SECTOR. LA MUNI MAIPU NO DA SOLUCION.</t>
  </si>
  <si>
    <t>Descripción: Junto con saludar cordialmente, damos respuesta a su presentación, donde expone su reclamo relacionado con el deterioro de calzada en Avenida Silva Carvallo, comuna de Maipú. En primer lugar, quisiéramos señalar que lamentamos la situación descrita por usted, puesto que para nosotros como Servicio de Vivienda y Urbanización (SERVIU) Metropolitano es importante la calidad de las obras urbanas que se ejecutan, como también la coordinación con los municipios para su mantención. Dicho lo anterior, analizado su reclamo por parte del Departamento de Proyectos de Pavimentación de la Subdirección de Pavimentación y Obras Viales, le informamos lo siguiente: •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anterior y ante dudas, puede tomar contacto con la Jefa del Departamento de Proyectos de Pavimentación, Srta. Claudia Contreras Vega, a su correo electrónico cacontrerasv@minvu.cl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PTS/MFV/LRV/CCV Fecha de publicación: 27-09-2022 15:44</t>
  </si>
  <si>
    <t>11634135</t>
  </si>
  <si>
    <t>GOMEZ GAMBOA, PAOLA ESTER</t>
  </si>
  <si>
    <t>CAS-6955145-G3G2J4</t>
  </si>
  <si>
    <t>Buen Dia Junto con saludarles, agradeceré me pueda cooperar con las gestiones pendientes del dia 4 de agosto en correo de arrastre , esto de del más relevante que es la fuga de gas, hasta la tina del baño. Cuando recibi el departamento lo que mas me preocupe fue de los detalle, y no tuve mayor inconveniente, pero al pasar los meses , se fueron atenuando ciertas deficiencias en el inmueble, como la fuga de gas, el cual en primera instancia, pense que era por que se acababa el gas, o los departamentos de que sobre el mio , tuvieran algo similar, ya en agosto se me empezo agendar para la visita y asi ha pasado mas de un mes, recien la semana pasada, miercoles 14 de septiembre, se presentaron con el teste de gas, el cual se activo con la alama acustica, indicando que habia fuga, a lo cual lo maestros indicaron que no tenia ni repuesta ni los materiales para arreglar, por lo cual habia acordado venir esta semana, pero estamos hablando de una fuga de gas, que no es menor, que arriesga vida, hable con post venta y ese mismo miercoles 14 enviaron a otro maestro, hizo hago en el manifur del gas, la unica forma que probo fue con labaza, dado que no andaban como teste de gas, iban a venir hoy a corroborar si quedo bien , y solo vinieron por la firma del sello de las murallas, dado que se han ido agrietando, dado que no lo habian sellado, esto mismo en logia y baño... Hasta la fecha no se si el olor a gas es por algo que quedó mal instalado o el del dpto que está arriba. Esto es lo más grave, lo segundo es la tina, la cual la vinieron a ver dado que esta suelta, se corroboró que está desnivelada y se ha hundido,, lo cual nos ha provocado caídas y el mayor desgaste de esto, solicité que por seguridad nos sacaran la tina y quedar solo la con ducha, pero me han dicho que solo puede arreglar la tina, nos tenemos que bañar sentados para no caernos, mas aun mis 3 pequeños, que ya tuvieron graves caída, el grado de inseguridad que hemos tenido tanto con el gas como la tina, de la cual los maestros indican que nadie los ha mandado a solucionar, dado que ni siquiera vienen con materiales, solo vienen a ver. Sin dejar de mencionar que he venido más de 6 o 7 veces solicitando permiso en mi empleo dado que no vienen fin de semana, o en horario mas tarde, lo cual comprendo pero de las veces mencionada solo quedo solucionado el sello de las muralla, pero lo más grave solo se ha dilatado, este correo pasa a ser más un respaldo, en caso que pase a mayores, por lo cual agradeceré me pueda cooperar a solucionar estas graves deficiencias que están en el departamento. Le envio mis datos Antumapu Proyecto 4, entregado el dic 2021, Torre E Departamento 403 , 4to piso 16145054-5 967856064 Saludos y de antemano gracias</t>
  </si>
  <si>
    <t>Descripción: Junto con saludar cordialmente, damos respuesta a su presentación, donde expone su reclamo relacionado con problemas en la ejecución de las obras de su departamento del proyecto Antumapu, comuna de La Pintana.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consultada a la Empresa Constructora en relación a los problemas que señala, nos indican que ya fueron revisados y subsanados. Asimismo cuentan con las respectivas actas de conformidad, corroborando la correcta ejecución de estos trabajos. Se adjuntan los respaldos entregados por la Empresa.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PTS/MFV/VFV Fecha de publicación: 28-09-2022 10:56</t>
  </si>
  <si>
    <t>16145054</t>
  </si>
  <si>
    <t>SALINAS ESPÍNDOLA, PAULINA XIMENA</t>
  </si>
  <si>
    <t>CAS-6955166-G9D2W3</t>
  </si>
  <si>
    <t>Tengo más bien un reclamo yo postule subsidio de arriendo debido llevo tiempos tratando de postular a casa no me a ido bien, estuvimos de allegada pero tuve que salir de ahí y ahora estamos arrendando desde marzo en región metropolitana no hay arriendos por menos dinero aquí donde encontramos la dueña no nos pidió tantos papeles a diferencia por corredor te piden sueldos millonarios yo necesito la ayuda para pagar tranquila el arriendo y así poder seguir juntando dinero para mi casa</t>
  </si>
  <si>
    <t>Descripción: Junto con saludar cordialmente, damos respuesta a su correo electrónico, donde plantea sus inquietudes referidas al resultado obtenido en su postulación al Llamado Nacional Regular 2022, correspondiente al Programa Subsidio de Arriendo de Vivienda, regulado por el Decreto Supremo N° 52 (V. y U.), de 2013. Al respecto, y luego de revisar nuestra Plataforma de Arriendo, hemos verificado que usted formalizó su postulación al Programa Subsidio de Arriendo de Vivienda, regulado por el Decreto Supremo N° 52 (V. y U.), de 2013, Llamado Regular 2022; sin embargo, lamentablemente en esta ocasión no resultó seleccionada, dado que, obtuvo 275 puntos y el puntaje de corte (ultima persona seleccionada) fue de 380 puntos, se adjunta cartola de selección. En este sentido, manifestamos nuestra comprensión respecto de su necesidad de contar con una solución habitacional. Entendemos, además, que la vivienda es una prioridad para muchas familias en nuestro país y como Ministerio de Vivienda y Urbanismo (MINVU)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 Fecha de publicación: 23-09-2022 11:22</t>
  </si>
  <si>
    <t>16114547</t>
  </si>
  <si>
    <t>MENDOZA OJEDA, SUSANA PATRICIA</t>
  </si>
  <si>
    <t>CAS-6960237-C2R4F3</t>
  </si>
  <si>
    <t>Yo me gane el subcidio en el proyecto santa luisa yo y mi madre somos discapacitados cuando postule llamaron a todos los discapacitados a una reunion social para ver como queria por dentro el departamento yo dije con barras en baño con manilla en puertas y baño sin tina ya que mi madre es movilidad reducida en el condominio copropiedad solo dieron 2 estacionamientos con nombre y apellido mi furgon cuenta con cruces de malta y con credencial de discapacidad se nos discrimino los dieron departamento normal y sin estacionamiento de discapacidad los sentimos discriminados por parte de serviu y el proyecto santa luisa por eso quiero hacer el tramite que sale en la ley para personas con discapacidad ley de movilidad de domicilio para discapacitados tambien hablare con senadis para una demanda colectiva por discriminacion al serviu metropolitano que segun si el copropietario camina no se le cede departamento de discapacidad y si mi madre es movilidad reducida no les intereza no eso se llama discriminacion los dos contamos con credencial de discapacidad y lo hare publico y pido con urgencia el tramite de movilidad de domicilio para personas con discapacidad psiquica mental gracias torre 7 departamento 104</t>
  </si>
  <si>
    <t>12877774</t>
  </si>
  <si>
    <t>VILCHES FUENTES, JUAN MANUEL</t>
  </si>
  <si>
    <t>San Pedro</t>
  </si>
  <si>
    <t>Descripción: Junto con saludar cordialmente, damos respuesta a su presentación, donde expone su reclamo relacionado con haber sido beneficiado con un subsidio correspondiente al Programa de Protección del Patrimonio Familiar regulado por el Decreto Supremo N 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Francisco Wragg Fontova, se puso en contacto con el Prestador de Asistencia Técnica (PSAT) ARCAMERI, en relación al Proyecto Junta de Vecinos N° 29, El Maitén (Mejoramiento), código de grupo 142685, al cual corresponden las obras que se realizaron en su vivienda. De acuerdo a lo indicado por el citado PSAT, el día lunes 08.05.2022, comenzaron los trabajos en su vivienda, posterior el 11.05.2022, el Inspector Técnico de Obras (ITO Arcameri), visita su vivienda para revisar la ejecución de los trabajos y aclarar sus dudas. Con posterioridad, el día 17.05.2022, se realizó la recepción de los trabajos ejecutados, donde usted manifestó su disconformidad con el receptáculo de la ducha, ese mismo día usted, procede a modificar los trabajos ejecutados por SISA. Señalar que producto de su presentación y la gestión realizada por nuestro supervisor, el Prestador de Asistencia Técnica (PSAT Arcameri), nos indica que intento comunicarse con usted, sin tener éxito. No obstante, lo anterior, y si usted, así lo requiere puede ponerse en contacto directamente con el Supervisor del Serviu Metropolitano al correo electrónico; fwragg@minvu.cl.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PCP/JML/MCV/FWF Fecha de publicación: 05-09-2022 17:15</t>
  </si>
  <si>
    <t>Descripción: Junto con saludar cordialmente, damos respuesta a su presentación, donde expone su reclamo relacionado con la ejecución de obras del subsidio de “Banco de Materiales”.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le informamos que se ha tomado contacto con el Prestador de Asistencia Técnica MPL, a cargo de su postulación al llamado de Banco de Materiales del Programa de Protección del Patrimonio Familiar, regulado por el Decreto Supremo N° 255/ 2006 (V. Y U.), quienes nos han informado que, dada la negativa del maestro por ellos ofrecido a ejecutar sus obras, usted habría conseguido otro maestro. Por lo que, las obras se retomarían, en el mes de septiembre. Como es nuestro interés brindarle el acompañamiento necesario en este proceso y, si usted requiere información en relación a la aplicación del beneficio, puede escribir al Subdepartamento Subsidios para Mejoramiento de Viviendas y Entornos, para comunicarse con la funcionaria Srta. Natalia Valenzuela Gutierrez, Asistente Social, al correo electrónico; nvalenzuelag@minvu.cl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PTS/JML/GGQ/CVB Fecha de publicación: 09-09-2022 9:33</t>
  </si>
  <si>
    <t>OROSTICA ARANCIBIA, ANA ROSA</t>
  </si>
  <si>
    <t>Descripción: Junto con saludarle cordialmente, y por especial encargo de la Dirección del SERVIU Metropolitano, doy respuesta a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reiteramos lo señalado en respuesta a su consulta CAS 6851689 T4B1Z6, en cuanto a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02-09-2022 12:41</t>
  </si>
  <si>
    <t>Descripción: Junto con saludar cordialmente, damos respuesta a su reclamo, mediante el cual denuncia incumplimiento de contrato en la construcción de su vivienda, con aplicación de su subsidio correspondiente al Programa Sistema Integrado de Subsidio Habitacional, regulado por el Decreto Supremo N°| 1 (V. y U.) de 2011, modalidad Construcción en Sitio Propio.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Quisiéramos señalar además que, también lamentemos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Subdirección de Vivienda y Equipamiento de este Servicio, a través de sus profesionales efectuará una visita a su vivienda a fin de verificar el estado material , y definir las directrices para poder gestionar una solución habitacional.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PCP/PMJ/GGQ/MSM Fecha de publicación: 13-09-2022 16:45</t>
  </si>
  <si>
    <t>Descripción: Junto con saludar cordialmente, y por especial encargo de la Dirección del SERVIU Metropolitano, doy respuesta a su reclamo relacionado con la calidad de las obras ejecutadas por la Constructora Laura Rodríguez, en el contexto de la aplicación de subsidio habitacional. En primer lugar, quisiera señalar que lamento la situación descrita por usted, puesto que para nosotros como SERVIU Metropolitano, es de suma importancia que todo el proceso que conlleva la ejecución de las obras, se realice de acuerdo a lo programado y sin mayores inconvenientes para nuestros/as beneficiarios/as. Dicho lo anterior, le informo que este Serviu Metropolitano, no tiene las facultades para realizar gestiones respecto de lo acordado entre usted y la constructora, dado que se trata de un acuerdo entre privados. No obstante, ello, profesionales de nuestro equipo hicieron llegar sus observaciones de post venta al contratista, quien nos informó que ya se habría puesto en contacto con usted para realizar las reparaciones necesarias. Por último, le agradezco que se haya tomado el tiempo para realizar el reclamo pertinente, por cuanto para este Serviu Metropolitano, es importante conocer los términos en que se realizan los contratos de las empresas de este rubro, con los/as beneficiarios/as. Finalmente, puede informarse de sus derechos y deberes como usuario, establecidos en nuestra Carta de Derechos Ciudadanos adjunta y que además se encuentra disponible en el sitio https://www.minvu.gob.cl/wp-content/uploads/2019/01/carta_Derechos-Ciudadanos_-2022.pdf PVL/PCP/JML/PGC Fecha de publicación: 06-09-2022 10:30</t>
  </si>
  <si>
    <t>Descripción: Junto con saludar cordialmente, damos respuesta a su presentación, donde expone su reclamo, referida haber sido beneficiada con un subsidio correspondiente al Programa de Protección del Patrimonio Familiar regulado por el Decreto Supremo Nº 255 (V. y U.) de 2006, Mejoramiento de Viviendas y Barrio, regulado por el Decreto Supremo Nº 27 (V. y U.) de 2016.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es posible indicar que el Supervisor del Departamento de Obras de Edificación de este Servicio, Sr. Juan José Labrin Lazaró, se puso en contacto con el Prestador de Asistencia Técnica (PSAT) Desarrolla, y en relación a las obras pendientes en su vivienda es necesario que se apruebe una modificación del proyecto que está con gestión en proceso. En este sentido, podemos indicar que, una vez aprobada esta gestión, el Prestador de Asistencia Técnica (PSAT), le comunicará el inicio de las obras. Por último, si, usted, así lo requiere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PCP/JML/MCV/JLL Fecha de publicación: 02-09-2022 13:33</t>
  </si>
  <si>
    <t>Descripción: Junto con saludar cordialmente, damos respuesta a su presentación, donde expone su reclamo relacionado con la demora en el proceso de validación de su contrato de arriendo. En primer lugar, quisiéramos señalar que lamentamos la situación descrita por usted, puesto que para nosotros como Servicio de Vivienda y Urbanización (SERVIU) Metropolitano, es importante ofrecer un servicio con altos estándares de calidad, entregando a nuestros usuarios una información certera y oportuna. Dicho lo anterior, le informamos que, su contrato de arriendo pudo ser validado y activado en sistema el día 31.08.2022, pues usted presentó dicho documento el día 26.08.2022. Ante ello, nuestro Ministerio de Vivienda y Urbanismo (MINVU) iniciará el pago del subsidio mensual a contar del mes de septiembre del presente año.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07-09-2022 15:14</t>
  </si>
  <si>
    <t>Descripción: Junto con saludar cordialmente, damos respuesta a su presentación, donde expone su reclamo relacionado con el incumplimiento en las obras ejecutadas por el Prestador de Asistencia Técnica (PSAT) Desarrolla Identidad EIRL, en el marco del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Victor Huenchual, se pondrá en contacto con usted para realizar una visita técnica a su vivienda y poder dar una pronta solución a su situación, en conjunto con el Prestador de Servicios de Asistencia Técnica (PSAT). Como es nuestro interés brindarle el acompañamiento necesario en este proceso y, en caso de usted así lo requiera, puede tomar contacto directamente con nuestro Supervisor,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PTS/MFV/MCV/JLL Fecha de publicación: 09-09-2022 9:39</t>
  </si>
  <si>
    <t>Descripción: Junto con saludar cordialmente, damos respuesta a su presentación, donde expone su reclamo relacionado con la demora en la ejecución de los trabajos por el Prestador de Asistencia Técnica Futuro, a través del Programa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Roberto Arancibia Salvo, se puso en contacto con el Prestador de Asistencia Técnica (PSAT) Creando Futuro. Producto de lo anterior, el referido Supervisor se pondrá en contacto con usted en un plazo no superior a una semana, para coordinar una visita técnica a su vivienda y poder dar una pronta solución, en conjunto con el Prestador de Asistencia Técnica (PSAT), a su situación. No obstante, si usted así lo requiere puede ponerse en contacto directamente con el Supervisor Roberto Arancibia Salvo al correo electrónico: rancibias@minvu.cl.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PCP/JML/MCV/RAS Fecha de publicación: 05-09-2022 17:02</t>
  </si>
  <si>
    <t>Descripción: Junto con saludar cordialmente, damos respuesta a su presentación, donde expone su reclamo ingresado en nuestra Oficina de Informaciones, Reclamos y Sugerencias (OIRS), donde expresa su disconformidad con las obras correspondientes a Proyecto Santa Catalina I, ejecutado por la Entidad Patrocinante Gestión Inmobiliaria Santiago Limitada, correspondiente al Programa de Protección del Patrimonio Familiar regulado por el Decreto Supremo Nº 255 (V. y U.) de 2006. Al respecto, le informamos que, de acuerdo a la información entregada por el Prestador de Asistencia Técnica (PSAT) Gestión Inmobiliaria Santiago Limitada, reiteramos lo comunicado por la funcionaria Johanna Bustamante Urzua, en el contacto telefónico realizado el día 31 de agosto del 2022, donde se le indicó que el proyecto de habitabilidad de inmuebles aprobado y financiado por el Ministerio de Vivienda y Urbanismo (MINVU), donde se detallaron las intervenciones a su vivienda, se elaboró a partir de un diagnóstico realizado por la entidad respectiva, mediante una visita en terreno a las viviendas afectadas. Contempló además una evaluación de los daños de su vivienda y de las demás viviendas del proyecto. Estos antecedentes fueron utilizados para el diseño del proyecto técnico de obras, que es evaluado por este Servicio al momento de aprobar su financiamiento. Para su conocimiento, adjuntamos Acta de Conformidad de Obras, donde usted podrá informarse en detalle acerca de las intervenciones realizadas en la vivienda. Por otra parte, sobre la situación mencionada en relación a acuerdos de compra de materiales, mantenidos entre usted y funcionarios de la empresa constructora, informamos que estas prácticas son de carácter irregular, debido a que los financiamientos de material deben ser abordadas exclusivamente a través del presupuesto del subsidio asignado y el ahorro de los postulantes. En consecuencia, se levantará observación al PSAT Gestión Inmobiliaria Santiago Limitada, de acuerdo al Artículo 41 del Decreto Supremo Nº 255 (V. y U.) de 2006, por cuanto como servicio público, estamos obligados a revisar esta situación, que podría derivar en un procedimiento sancionatorio a la empresa. Con respecto a las observaciones de reparación en los espacios del Comedor, Dormitorio y Baño del inmueble, posterior al termino de obras, el día 30 de marzo del 2021, informamos que lamentablemente los plazos han caducado. Según Contrato de Construcción, celebrado el día 16 noviembre del 2020, las empresas junto con las entidades ejecutoras tendrán la obligación de entregar servicios de Post Venta a beneficiarios, durante, a lo menos, 30 días siguientes a la recepción de los trabajos, situación que según el PSAT Gestión Inmobiliaria Santiago Limitada cumplió con fecha 15 junio del 2021 Por último, comprendiendo su necesidad de nuevas reparaciones, esta vez distintas a las realizadas por el proyecto, ponemos en conocimiento de usted que tiene la alternativa de participar en una postulación individual o colectiva de Subsidios para Proyectos de Mejoramiento de la Vivienda Título II, que sólo contemple obras para Seguridad de la Vivienda, Mantención de la Vivienda o Ampliación de la Vivienda, correspondientes al Programa de Protección del Patrimonio Familiar regulado por el Decreto Supremo Nº 255 (V. y U.) de 2006. Para postular a este beneficio puede acercarse a la organización funcional más cercana a su domicilio, o en su defecto, directamente a la municipalidad de su comuna de residencia.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PCP/MFV/GGQ/JBU/DVC Fecha de publicación: 13-09-2022 16:00</t>
  </si>
  <si>
    <t>Descripción: Junto con saludar cordialmente, damos respuesta a su reclamo, dirigido a su Entidad Patrocinante Consultora Oikos Spa. y al contratista a cargo José Vidal, por los malos trabajos que se habrían realizado con el beneficio Banco Materiales.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a requerimiento de unidad técnica de este Servicio, le informamos que el contratista a cargo, realizó una visita a usted en su propiedad para solucionar los problemas que se generaron al momento de realizar los trabajos, además de comprar e instalar un estanque de baño nuevo, debido que nos mencionó que uno de los maestros lo rompió. Cabe añadir también, que se visitó en 2 oportunidades su propiedad para solucionar los detalles de postventa, en la cual Ud., posterior a dichas gestiones, firmó la ficha de término y conformidad, la que se adjunta a esta respuesta para su respaldo.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PCP/CPA/GGQ/CVB Fecha de publicación: 13-09-2022 16:05</t>
  </si>
  <si>
    <t>Descripción: Junto con saludar cordialmente, damos respuesta a su reclamo, relacionado a su exclusión del Comité Santa Bernardita, de la comuna de San Bernardo.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los Comités de Viviendas, se rigen bajo la Ley de Organizaciones Comunitarias N°19.418; esta normativa otorga plena facultad a dichas agrupaciones, de aplicar las acciones señaladas en los estatutos, y de llevar a cabo las decisiones que resuelvan en asamblea, relativas al incumplimiento por parte de socio o socia de dichas obligaciones, por consiguiente el SERVIU, no tiene injerencia en la toma de decisiones respecto a su dinámica interna. Sin embargo lo anterior, en el caso que usted considere que el accionar del Comité no sea el correcto, se sugiere que pueda acercarse a la oficina Municipal de Organizaciones Comunitarias, a fin de revisar los estatutos del Comité y así corroborar si su exclusión se gestionó de acuerdo a la normativa vigente. Reiteramos que el SERVIU no interviene en el funcionamiento interno de los Comités como tampoco en sus acciones y determinaciones. Igualmente y, ante dudas relacionadas al proceso de exclusión efectuado por dicha entidad y el proyecto Mariscal Lote 3, al cual pertenece el comité Santa Bernardita, le invitamos a tomar contacto con nuestra Gestora Territorial de la Zona Sur, Profesional Asistente Social Srta. Katherinne Cuevas Silva, a su correo electrónico: kcuevas@minvu.cl o al número de teléfono de oficina: 229013540.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PCP/PMJ/VVT/KCS Fecha de publicación: 26-09-2022 12:40</t>
  </si>
  <si>
    <t>Descripción: Junto con saludar cordialmente, damos respuesta a su reclamo, dirigido a una entidad patrocinante cuyo nombre desconoce, indicando que producto de la ejecución de las obras presentaría filtraciones en baño y lavamanos, planchas quebradas, señalando que habría sido presionado para firmar la recepción de las obras aún estando los trabajos inconclusos. Al respecto, y con el fin de brindarle una atención certera y oportuna, informamos a usted que es necesario contar con mayores antecedentes para poder atender su requerimiento y entregar una correcta orientación, toda vez que tanto Ud. como su madre no figuran como beneficiarios de un subsidio habitacional asociado al Programa de Mejoramiento para la Vivienda. Dicho lo anterior, es que le invitamos a escribirnos a través de nuestro Formulario de Contacto mediante el siguiente link: https://www.minvu.gob.cl/contactenos/formulario-de-contacto/, aportando mas antecedentes, razón por la que se sugiere que haga las consultas respecto de la identificación del proyecto (Nombre PSAT o Nombre de Proyecto) al representante legal del comité a través del cual postuló. Por otra parte, es importante mencionar a modo de información adicional, que las obras cuentan con garantía y se cuenta con herramientas de soporte, siempre y cuando, el proyecto no haya finalizado hace mas de 1 año.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15-09-2022 17:31</t>
  </si>
  <si>
    <t>Descripción: Junto con saludar cordialmente, damos respuesta a su presentación, donde expone su reclamo relacionado con el trato recibido por la funcionaria Sra. Elizabeth Tobar López, quien se desempeña en el Equipo de Arriendo y Subsidios Transitorios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Al respecto, le informamos que,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lo anterior, la Jefatura de dicho Equipo,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PTS/JML/CMF/ETL Fecha de publicación: 07-09-2022 17:11</t>
  </si>
  <si>
    <t>Descripción: Junto con saludar cordialmente, damos respuesta a su presentación, donde expone su reclamo relacionado con el alto costo de los gastos comunes en el proyecto del programa de Integración Social y Territorial, regulado por el Decreto Supremo N° 19 (V. y U.), de 2016, “Conjunto Habitacional Las Rosas”, patrocinado por la Entidad Desarrolladora Sociedad Inmobiliaria Santa Rosa de La Pintana Spa. Al respecto, le informamos que revisado nuestro sistema computacional, fue posible verificar que su reserva en el proyecto “Conjunto Habitacional Las Rosas”, fue aprobada mediante la Resolución Exenta N° 4539 (SERVIU Metropolitano), del 20.12.2021. En lo concerniente al alto costo de los gastos comunes, consultada a la Entidad Desarrolladora, ésta nos ha indicado que el valor del gasto común del condominio corresponde aproximadamente a $51.000.-, cobro que se ha visto en alza debido a factores externos a la administración (aumento sueldo mínimo, servicios de mantención sala de bombas y portón automático, iluminación áreas comunes, conserjería, entre otros), y que por lo demás, no se encontraban en conocimiento de su situación. Resulta importante mencionar, que el programa de Integración Social y Territorial, no fija montos de gastos comunes pre establecidos, por lo que esta medida se entiende que es un acuerdo entre privados, en este caso entre la administración y las familias beneficiarias, donde nuestro Servicio no interviene directamente ni tiene atribuciones directas de fiscalización.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PCP/MFV/LJM/CGO Fecha de publicación: 26-09-2022 12:54</t>
  </si>
  <si>
    <t>Descripción: Junto con saludar cordialmente, damos respuesta a su reclamo, mediante el cual solicita que se le elimine de un código de grupo de nuestro sistema computacional. Al respecto, le informamos que su requerimiento ya fue solicitado a nuestro Departamento de informática, y se encuentra solucionado. Por su parte, si usted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PTS/PMJ/LPD/NVG Fecha de publicación: 06-09-2022 16:20</t>
  </si>
  <si>
    <t>Descripción: Junto con saludar cordialmente, damos respuesta a su correo electrónico, donde indica que la casa colindante a su vivienda fue ocupada de manera irregular. Al respecto, y con el fin de brindarle una atención certera y oportuna, informamos a usted que es necesario contar con mayores antecedentes para poder atender su requerimiento y entregar una correcta orientación. Es por lo anterior que le invitamos a escribirnos nuevamente a través de nuestro Formulario de Contacto, al que puede acceder a través de nuestra página web www.minvu.cl o directamente mediante el siguiente link: https://www.minvu.gob.cl/contactenos/formulario-de-contacto/, donde deberá detallar su requerimiento, indicando la dirección especifica de la vivienda denunciada.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 Fecha de publicación: 13-09-2022 17:45</t>
  </si>
  <si>
    <t>VILCHES DURAN, PATRICIA EUGENIA</t>
  </si>
  <si>
    <t>Descripción: Junto con saludar cordialmente, damos respuesta a su presentación, donde expone su reclamo relacionado con la negativa a ejecutar las obras de construcción de su vivienda, en el marco del Programa Fondo Solidario de Elección de Vivienda, regulado por el Decreto Supremo N° 49 (V. y U.) de 2011, modalidad Construcción en Sitio Propio (CSP).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sistemas computacionales, usted pertenece al comité "Villa O´Higgins 3", código de proyecto 157744, patrocinado por la Entidad Organizadora Consultora e Inmobiliaria Hogar SPA. Se consultó a la Entidad Patrocinante (EP), y ésta informó que en la primera reunión de ejecución se le avisó al comité que sólo se podrían mantener las construcciones existentes, si la normativa y la Dirección de Obras Municipales (DOM) de La Florida, lo permitía. Esto surge a raíz que el Inspector Técnico de Obras (ITO), identificó otra construcción, para la cual se exigió su demolición o regularización, lo que quedó como criterio para el resto de los sitios. En relación a su caso, se nos indicó que existe una construcción en el antejardín de la propiedad, la cual está fuera de norma. Además, la Entidad Patrocinante comenta que se le ofreció demoler todo, sin embargo, existe oposición al respecto. En este orden de ideas, y dado que no su beneficio es inviable de ejecutar actualmente, se sugiere que renuncie al subsidio, salvo que en la DOM propongan otra solución. Por parte del municipio, el caso lo esta viendo internamente, la Sra. Marcela Jopia, a quien sugerimos contacte.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PTS/MFV/GGQ/TAZ Fecha de publicación: 09-09-2022 15:24</t>
  </si>
  <si>
    <t>CAS-6936487-V3R1H5</t>
  </si>
  <si>
    <t>Usuario pone reclamor por las malas terminaciones del mejoramiento que hizieron en todo el Block y por que el erncargado Mauricio Rodriguez quedo en 3 dias solucionar el problema y asta ahora nada .</t>
  </si>
  <si>
    <t>Descripción: Junto con saludar cordialmente, damos respuesta a su reclamo, relacionado con las malas terminaciones de las obras mejoramiento que se habrían realizado en todo el Block donde usted reside, indicando que el encargado, Sr. Mauricio Rodriguez, se habría comprometido en un plazo de 3 días, a solucionar el problema, sin embargo, a la fecha no tendrían respuesta como comunidad, por tal motivo, solicita supervsión de las anomalías que expone.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con el fin de brindarle una atención certera y oportuna, informamos a usted que es necesario contar con mayores antecedentes para poder atender su requerimiento y entregar una correcta orientación. Por ello, solicitamos nos aporte datos tales como: nombre de la Población, Villa o Conjunto Habitacional, avenida, calle o pasaje y numeración, casa o departamento, block o torre y número o letra, y comuna, o bien, nombre de la Entidad Patrocinante, constructora y año de la asignacion del beneficio. Los datos faltantes son fundamentales para investigar internamente con la unidad correspondiente de este Servicio. Le invitamos a escribirnos nuevamente por esta esta misma vía, esto es, a través de nuestro Formulario de Contacto, al que puede acceder directamente mediante el siguiente link: https://www.minvu.gob.cl/contactenos/formulario-de-contacto/, donde deberá detallar su requerimiento, y aportar la informacion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 Fecha de publicación: 09-09-2022 12:36</t>
  </si>
  <si>
    <t>9123933</t>
  </si>
  <si>
    <t>RAMÍREZ RUBIO, LEONARDO</t>
  </si>
  <si>
    <t>CAS-6939155-V5J8F3</t>
  </si>
  <si>
    <t>Indica que en el mes de enero pidio un calculo de subsidio luego de varios meses volvio y pidio una actualizacion saliendo montos diferentes ,segun le explicaron era porque la uf habia subido el 1 de septiembre volvio y salio otro monto el notario se dio cuenta que no correspondian a sus datos yb la usuaria reconoce que tampoco se fijo.</t>
  </si>
  <si>
    <t>11874335</t>
  </si>
  <si>
    <t>MARTINEZ MUÑOZ, ITALIA MARION</t>
  </si>
  <si>
    <t>CAS-6939238-K4P3V2</t>
  </si>
  <si>
    <t>Usuario informa que ha venido en reiteradas ocasionesa ver la opción de poder postular a algún subsidio habitacional y resulta que tiene una marca de Beneficio anterior . Se le hizo presentar varios documentos y justificar que nunca ha sido casado y no ha postulado a ningún beneficio anteriormente. informa haber presentado todo lo solicitado por nada y su trámite sigue en espera de resolución, manifiesta molestia por el tiempo transcurrido y el gasto que ha incurrido en el trámite.</t>
  </si>
  <si>
    <t>6924624</t>
  </si>
  <si>
    <t>PEÑA FUENTES, JUAN CARLOS</t>
  </si>
  <si>
    <t>Información sobre el estado de trámite</t>
  </si>
  <si>
    <t>CAS-6940920-Z7W3L4</t>
  </si>
  <si>
    <t>Necesita con suma urgencia la rectificacion de su subsidio la cual se encuentra detenido en la seremi.</t>
  </si>
  <si>
    <t>Descripción: Junto con saludar cordialmente, damos respuesta a su presentación, donde expone su reclamo relacionado con la rectificación de su certificado de subsidio, por cambio de apellido. En primer lugar, quisiéramos señalar que lamentamos la situación descrita por usted, puesto que para nosotros como Servicio de Vivienda y Urbanización (SERVIU) Metropolitano, es ofrecer una respuesta con altos estándares de calidad, entregándoles a nuestros usuarios una información certera y oportuna. Dicho lo anterior, le informamos que su requerimiento fue derivado a la Secretaría Regional Ministerial Metropolitana (SEREMI), de Vivienda y Urbanismo, solicitando dar celeridad a la emisión del certificado. Una vez emitido éste, funcionarias del Subdepartamento Subsidios de Adquisición de Viviendas, tomarán contacto con usted, vía correo electrónico y/o llamado telefónico, para formalizar su entrega.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PTS/MFV/KJN/RMR Fecha de publicación: 22-09-2022 17:20</t>
  </si>
  <si>
    <t>11317986</t>
  </si>
  <si>
    <t>MUÑOZ CORDOBA, GRACIELA DE LAS ROSAS</t>
  </si>
  <si>
    <t>CAS-6940932-T3C9D4</t>
  </si>
  <si>
    <t>Solicita saber cuando le asignaron el subsidio leasing ya que dice que nunca lo ocupo y aparece con marca de beneficio .</t>
  </si>
  <si>
    <t>Descripción: Junto con saludar cordialmente, damos respuesta a su presentación, donde expone su reclamo relacionado con información acerca de la asignación del subsidio Programa Leasing habitacional, regulado por el Decreto Supremo N° 120, indicando que registraría marca de beneficio, sin haberlo ocupado. Al respecto y en atención a su presentación, le informamos que revisado nuestros registros computacionales, hemos verificado que usted firmó un contrato de arrendamiento con promesa de compraventa con la Entidad Financiera BBVA Leasing en año 2011, de una vivienda en la comuna de Pudahuel, subsidio por un monto de 200 Unidades de Fomento (UF).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PTS/JML/PGC Fecha de publicación: 22-09-2022 17:26</t>
  </si>
  <si>
    <t>16070147</t>
  </si>
  <si>
    <t>JARA GUERRERO, DANIEL ALBERTO</t>
  </si>
  <si>
    <t>CAS-6943933-F2V3Q6</t>
  </si>
  <si>
    <t>La usuaria indica que puso un reclamo el día 6 de septiembre 2021 en la oficina de partes del Minvu indicando la gravedad de los hechos ocurridos a su madre de 71 años de edad, sobre un comité de vivienda que la hicieron firmar la renuncia de su subsidio con engaños .</t>
  </si>
  <si>
    <t>9473129</t>
  </si>
  <si>
    <t>GARRIDO RODRÍGUEZ, SYLVIA DEL CARMEN</t>
  </si>
  <si>
    <t>CAS-6943951-X5S8X2</t>
  </si>
  <si>
    <t>Usuario pone reclamo a la Sra. Directora Juana Nazal por discriminación y ordenar no se le entregue ningún documento y hacer que pierda el tiempo para que atiendan su requerimiento en el proyecto Alhue ,indica que lo estafaron que se le entrego una vivienda sin vista y con tachos de basura al frente de su terraza.</t>
  </si>
  <si>
    <t>Se ingresa reclamo a través del Formulario Gestión de Opiniones</t>
  </si>
  <si>
    <t>Romo Berrios, Paola</t>
  </si>
  <si>
    <t>CAS-6943962-Q8V8M4</t>
  </si>
  <si>
    <t>Usuario pone reclamo a Nicolas Bolvaran por no entregar la información sobre otro reclamo por no tener el numero de folio por lo que se siente discriminado .</t>
  </si>
  <si>
    <t>CAS-6945161-G8W6L8</t>
  </si>
  <si>
    <t>Esta molesta porque en la pagina web dice que debe presentar la documentación de arriendo de manera presencial y al llegar ala la oficina se le indica que debe enviarlos por correo.</t>
  </si>
  <si>
    <t>Descripción: Junto con saludarle cordialmente, damos respuesta a su reclamo, dirigido a nuestro Servicio, manifestando su malestar al presentarse de manera presencial a nuestra oficina, sin embargo, en dicha ocasión se le informa que el procedimiento para ingresar documentación requerida para aplicar el Subsidio de Arriendo del cual es beneficiaria, es mediante casilla electrónica.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Por lo anterior, es preciso informar a usted que efectivamente, para aplicar el subsidio de arriendo, deberá remitir los antecedentes señalados en archivo adjunto, a la casilla de correo electrónico validacioncontratoarriendo@minvu.cl, medio por el cual, se recepcionan los documentos para la aplicación del subsidio de arriendo. En este sentido, adjuntamos informativo del Paso a Paso, para la solicitud de validación de los contratos de Arriendo, regulado por el Decreto Supremo N° 52 (V. Y U.), de 2013, para los Llamados regulares y Adulto Mayor. Finalmente, señalar que lamentamos las molestias que esta situación le haya podido ocasionar y solicitamos mantenerse atenta a las vías de contacto por Ud. señaladas, dado que será el medio, por el cual le informaremos los resultados de la revisión realizada a la documentación que nos envíe.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PTS/CPA/CMF/BAC Fecha de publicación: 23-09-2022 18:28</t>
  </si>
  <si>
    <t>17149996</t>
  </si>
  <si>
    <t>ALCÁNTARA CAQUEO, ASISIS FERNANDA</t>
  </si>
  <si>
    <t>CAS-6946524-X0B3B6</t>
  </si>
  <si>
    <t>Desde que postulo el 2021 al mejoramiento no ha tenido noticias de la PSAT Creando Futuro ,los ha llamado y nada</t>
  </si>
  <si>
    <t>12754243</t>
  </si>
  <si>
    <t>BUSTOS TORRES, PATRICIA ALEJANDRA</t>
  </si>
  <si>
    <t>CAS-6949643-J2K3V5</t>
  </si>
  <si>
    <t>Usuario indica que realizo trabajo mediante Banco de Materiales y no se le ha pagado .</t>
  </si>
  <si>
    <t>18333469</t>
  </si>
  <si>
    <t>CASTILLO FARIAS, MATIAS BENJAMIN</t>
  </si>
  <si>
    <t>Valdivia</t>
  </si>
  <si>
    <t>CAS-6953391-D8K5Q5</t>
  </si>
  <si>
    <t>Realizo tramite de sustitución por fallecimiento ya que su madre falleció ,indica que ha traído toda la documentación solicitada y aun no ha recibido respuesta.</t>
  </si>
  <si>
    <t>Descripción: Junto con saludar cordialmente, damos respuesta a su presentación, donde expone su reclamo relacionado con el estado de trámite de sustitución por fallecimiento, de su madre fallecida. En primer lugar, quisiéramos señalar que lamentamos la situación descrita por usted, puesto que para nosotros como Servicio de Vivienda y Urbanización (SERVIU) Metropolitano, es vital ofrecer un servicio con altos estándares de calidad, entregándoles a nuestros usuarios una información certera, completa y oportuna. Dicho lo anterior, le informamos que revisados nuestros registros computacionales, obtuvimos que su madre postuló y se benefició con un subsidio habitacional correspondiente al Sistema Integrado de Subsidio Habitacional, regulado por el Decreto Supremo N°1 (V. y U.) de 2011, Tramo I, Título II, en el Llamado año 2018, donde postuló con un crédito bancario pre-aprobado. En lo concerniente a la sustitución por fallecimiento, es requisito que las personas que sustituyan al beneficiario/a fallecido/a, deben cumplir con los mismos requisitos que tuvo la persona en su postulación, y si bien usted en este caso indica que ha presentado documentación, falta su pre aprobación bancaria, motivo por el cual no se ha dado curso a su solicitud. Cabe señalar que este caso fue consultado y respondido, también a la municipalidad de La Florida, el día 24.09.2022.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PTS/MFV/VRG/LDB Fecha de publicación: 28-09-2022 16:34</t>
  </si>
  <si>
    <t>20560046</t>
  </si>
  <si>
    <t>SEPULVEDA SOTO, BASTIAN IGNACIO ESTEBAN</t>
  </si>
  <si>
    <t>20</t>
  </si>
  <si>
    <t>CAS-6956807-K1Z6C0</t>
  </si>
  <si>
    <t>usuaria desea dejar reclamo por filtraciones severas en su domicilio de su vivienda que tiene 25 años de antigüedad, según indica fue construida por SERVIU en la villla Andes 2 comuna de San Bernardo, además señala que las EP le indicaron que ellos no hacen ese tipo de trabajos puesto que tendría que cambiar toda la tubería de agua del edificio.</t>
  </si>
  <si>
    <t>16571444</t>
  </si>
  <si>
    <t>VILLALOBOS CONTRERAS, MELANNY VERONICA</t>
  </si>
  <si>
    <t>CAS-6956810-G1Y1T9</t>
  </si>
  <si>
    <t>solicita dejar reclamo por trabajos mal realizados por parte de la EP OIKOS SPA y falta de información ya que las comunicaciones han sido solo via wasap.</t>
  </si>
  <si>
    <t>10780609</t>
  </si>
  <si>
    <t>PÉREZ SEPÚLVEDA, BRENDA ELIZABETH</t>
  </si>
  <si>
    <t>CAS-6958347-H6G3N6</t>
  </si>
  <si>
    <t>Usuaria desea responder el reclamo contestado</t>
  </si>
  <si>
    <t>CAS-6962123-N1F6P9</t>
  </si>
  <si>
    <t>La empresa que hizo el mejoramiento no dejo bien puestos los techos y las canaletas corridas filtrándose el agua por los departamentos .</t>
  </si>
  <si>
    <t>6717548</t>
  </si>
  <si>
    <t>SAAVEDRA GARRIDO, PATRICIA ROSANA</t>
  </si>
  <si>
    <t>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en CAS-6917048-K1P1W8, y CAS-6916506-D1N2X1,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11:47</t>
  </si>
  <si>
    <t>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07-09-2022 11:46</t>
  </si>
  <si>
    <t>CAS-6937793-R1V4J3</t>
  </si>
  <si>
    <t>manifiesta su disconformidad dado que señalaría que le habrían informado que sería beneficiada por asignación directa a un subsidio de arriendo, lo cual hasta el día de hoy no se haría efectivo, además, añade haber pertenecido a un comité para postulación a vivienda de la cual la excluyeron sin otorgarle los motivos. Por lo anteriormente expuesto, solicita se analice su caso a fin de brindarle apoyo.</t>
  </si>
  <si>
    <t>17149046</t>
  </si>
  <si>
    <t>COTAL PONCE, VANESSA DEL CARMEN</t>
  </si>
  <si>
    <t>CAS-6940904-V4X3H8</t>
  </si>
  <si>
    <t>Desde Delegación Presidencial remite antecedentes para generar respuesta</t>
  </si>
  <si>
    <t>8792860</t>
  </si>
  <si>
    <t>ROJAS REBOLLEDO, UBALDINO DEL TRANSITO</t>
  </si>
  <si>
    <t>CAS-6948242-Z8Q6D3</t>
  </si>
  <si>
    <t>Reclamo recibido vía correo electrónico oficina de partes Serviu RM</t>
  </si>
  <si>
    <t>17081924</t>
  </si>
  <si>
    <t>DEVIA ROJAS, YESENIA ESTEFANIA</t>
  </si>
  <si>
    <t>CAS-6964129-Z3X7P6</t>
  </si>
  <si>
    <t>en representación de la organización que se indica, expresa su disconformidad con las respuestas otorgadas por vuestra institución señalando que los compromisos asumidos, no se habrían concretado. En virtud de lo anterior, solicita apoyo para que se efectúe una investigación sobre los hechos en cuestión, en atención al grave perjuicio del cual habrían sido objeto.</t>
  </si>
  <si>
    <t>CAS-6940865-N6B4Y5</t>
  </si>
  <si>
    <t>20343907</t>
  </si>
  <si>
    <t>REYES VIVANCO, RICARDO CLAUDIO</t>
  </si>
  <si>
    <t>CAS-6946574-X5B1B4</t>
  </si>
  <si>
    <t>CAS-6950921-M8V5P6</t>
  </si>
  <si>
    <t>MENDEZ JIMENEZ, LIDIA</t>
  </si>
  <si>
    <t>CAS-6958369-J6P0R1</t>
  </si>
  <si>
    <t>CAS-6967225-F2Z4W1</t>
  </si>
  <si>
    <t>reitera la situación que le afecta, señalando las gestiones realizadas para obtener una solución habitacional, sin resultados favorables a la fecha, solicitando apoyo en esta materia, debido a que tendría que hacer abandono de la vivienda en la cual residiría actualmente.</t>
  </si>
  <si>
    <t>9579828</t>
  </si>
  <si>
    <t>ACUÑA MOLINA, TEORINDA VICTORIA</t>
  </si>
  <si>
    <t>Descripción: Junto con saludar cordialmente, y por especial encargo de la Dirección del SERVIU Metropolitano doy respuesta a su carta dirigida al Ministro de Vivienda y Urbanismo, Sr. Carlos Montes Cisternas, mediante la cual manifiesta su reclamo, solicitando la fiscalización por parte del SERVIU Metropolitano, a la situación de convivencia que expone en su presentación, denunciando “la mala convivencia, malos tratos y problemas de higiene comunitaria” que tendría con la Sra. Isabel Sáez Llantén, ocupante de una vivienda del antiguo Programa Especial del Adulto Mayor , entregada por este SERVIU en calidad de comodato temporal. En primer lugar, y previo a dar respuesta a su presentación, quisiera expresar que lamento profundamente la cadena de acontecimientos que han afectado la tranquilidad de su familia. Dicho lo anterior, expresar que, para nosotros como Servicio, es importante y fundamental que se mantenga una buena convivencia vecinal, por lo mismo, se informó a usted vía contacto telefónico, que en los próximos días se realizará una visita intempestiva en terreno, por parte del Equipo Regularización de Inmuebles Patrimonio SERVIU, para verificar el tipo de ocupación e informarle a la Sra. Sáez las medidas pertinentes que se implementarán en su caso. Lo antes expuesto, en razón de la situación que la afecta a usted y su grupo familiar, ya que esta propiedad es parte de la cartera de inmuebles fiscales de este Servicio, por tanto, se realizarán las acciones necesarias para evitar que continúen los malos tratos que usted declara respecto de la Sra. Isabel Sáez. Finalmente, puede informarse de sus derechos y deberes como usuario, establecidos en nuestra Carta de Derechos Ciudadanos adjunta y que además se encuentra disponible en el sitio https://www.minvu.gob.cl/wp-content/uploads/2019/01/carta_Derechos-Ciudadanos_-2022.pdf PVL/PCP/PMJ/KOB Fecha de publicación: 28-09-2022 17:44</t>
  </si>
  <si>
    <t>Septiembre 2021</t>
  </si>
  <si>
    <t>5.1.5. Otras consultas | opiniones sobre atención presencial</t>
  </si>
  <si>
    <t>Chile</t>
  </si>
  <si>
    <t>Descripción: Junto con saludar cordialmente, damos respuesta a su correo electrónico, donde plantea su molestia referida al trato que recibió con fecha 27.07.2022, por parte de funcionarios de nuestra Oficina de Informaciones, Reclamos y Sugerencias, (OIRS) Cordillera, ubicada en la comuna de Puente Alto. En primer lugar, quisiéramos expresar que lamentamos profundamente la situación descrita por usted, especialmente porque nuestro compromiso como SERVIU Metropolitano es ofrecer un servicio con altos estándares de calidad, esperando que nuestros usuarios obtengan una experiencia de atención agradable y que cumpla con sus expectativas. Señalar que, al mismo tiempo esperamos de nuestros usuarios, cordialidad y respeto en el trato con nuestros funcionarios, toda vez que un trato ofensivo afectará necesariamente la experiencia de la atención recibida, principalmente por el contexto en que nuestros funcionarios deben entregar la orientación requerida. En paralelo, es necesario considerar que algunas de las materias en consulta resultan más complejas que otras, lo que a su vez incide directamente en la comprensión de la respuesta, situación que no siempre es bien recibida por nuestros usuarios. No obstante, debemos destacar que el ánimo de nuestro Servicio y de nuestros funcionarios, es siempre entregar una respuesta certera, completa y oportuna a las personas que concurren a nuestras dependencias, brindando alternativas de solución a las problemáticas planteadas. En este sentido, sólo nos resta apelar a su comprensión por esta situación, y agradecerle el tiempo que se tomó para darnos a conocer su opinión, dado que resulta un valioso insumo para mejorar nuestros procesos y evaluar nuestro desempeño.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PCP/OHM Fecha de publicación: 18-10-2022 17:18</t>
  </si>
  <si>
    <t>Descripción: Junto con saludarle cordialmente, damos respuesta a su reclamo, relacionado con la fecha de pago a su maestro, por conceptos de obras realizadas en su propiedad, mediante el beneficio Tarjeta Banco Materiales, de Mejoramiento Para la Vivienda y su disconformidad en respuesta anterior.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le informamos, que la sección encargada de autorizar el pago de subsidio, recibió con fecha 12/09/2022 el informe técnico con la aprobación de la unidad encargada de supervisar los trabajos. Luego, con fecha 14/09/2022, se solicitó la respectiva boleta de honorarios al Sr. Fabián Santiago Aravena. Una que vez que recibamos dicho documento, se procederá a autorizar el pago respectivo, en este sentido señalar que el pago efectivo lo realizará la Subdirección de Administración y Finanzas de este servicio, unidad que se encargará de realizar la transferencia electrónica a la cuenta que el maestro haya comunicado oportunamente.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PCP/CPA/PGC Fecha de publicación: 03-10-2022 17:45</t>
  </si>
  <si>
    <t>Descripción: Junto con saludar cordialmente, damos respuesta a su reclamo, donde expresa su malestar y preocupación por el complejo escenario habitacional que enfrentarían como familia, indicando que usted sería beneficiaria de un subsidio habitacional obtenido en el año 2020 del Programa Fondo Solidario de Elección de Vivienda, regulado por el Decreto Supremo Nº 49 (V. y U.) de 2011, sin embargo, no ha encontrado una vivienda que se ajuste a sus necesidades y requerimientos, indicando haber solicitado apoyo a la funcionara que menciona, sin embargo no obtendría respuesta.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respecto de lo planteado, le informamos que dada la prórroga a la declaración de Alerta Sanitaria, producto del COVID-19, mediante de resolución exenta N°4512, (V. y U.) de 16.12.2021, cuya copia se adjunta, se extendió la vigencia de su beneficio hasta el 29/03/2023. En relación a su aplicación, y luego de derivado su caso a la unidad técnica correspondiente producto de lo que expone, señalamos que, como Servicio estamos conscientes de lo difícil que puede resultar gestionar una operación de compraventa, sin embargo, y conforme a entrevista realizada el 05.09.2022 con la profesional que usted menciona de este servicio, Srta. Mabel Soto Troncoso, se ofreció acompañarla para ir abordando alternativas de solución que permitan aplicar su beneficio, información que fue entregada en dicho proceso. Cabe recordar, y como comprendemos lo complejo que puede resultar una operación de compraventa por primera vez, SERVIU contrata empresas externas (Asesoría Técnica y Legal, ATL) para que asesoren a los y las beneficiarios (as) de este programa habitacional en los trámites asociados a esta gestión. Dichas empresas son las encargadas y responsables de brindar una correcta asesoría para la adquisición de la vivienda, respondiendo a los requerimientos establecidos en la normativa vigente. Para ello, y con el interés de que tome contacto con alguna de ellas, adjuntamos la nómina de Asesorías Técnicas y Legales (ATL), que cuentan con convenio vigente para operar en la Región Metropolitana. Es importante señalar que esta asesoría es totalmente gratuita para usted, toda vez que se trata de un servicio que contrata SERVIU. Añadir que los Servicios de Vivienda y Urbanización (SERVIU) son autónomos, es decir, su competencia es regional, motivo por el que, si usted decide comprar una vivienda usada en otra región del país, deberá tomar contacto con el SERVIU de esa región para que le entregue el listado de ATL vigentes en dicha región. Asimismo, quisiéramos señalar que, atendiendo que la compra de una vivienda obedece a un proceso que exige el cumplimiento de diferentes etapas y en nuestra calidad de Servicio Público debemos velar por el correcto uso de los recursos fiscales, adjuntamos el listado de documentos que deberá reunir para concretar la compra de una vivienda usada, para que la revise y la lea detenidamente. Por otra parte, si su interés es comprar una vivienda nueva, le informamos que el beneficio que usted posee también lo puede aplicar en los proyectos de Integración Social y Territorial, regulado por el Decreto Supremo N° 19 (V. y U.) del año 2016, cuyo último listado adjuntamos a esta respuesta, para que explore las alternativas existentes. No obstante, debemos aclarar que la vinculación de las familias a estas iniciativas es gestionada directamente con las Entidades Desarrolladoras, quienes definen y vinculan tanto a los postulantes como a aquellas personas que ya cuentan con un subsidio habitacional, en conformidad a la cabida del proyecto y los criterios por ellos establecidos. Adicionalmente, en la siguiente dirección también encontrará una Guía de Aplicación que puede imprimir, para que le apoye en el proceso: https://www.minvu.gob.cl/wp-content/uploads/2019/05/DS49-guia-aplicacion-compra-20.pdf Por último, ante cualquier dudas o consultas sobre la materia expuesta, pueden ser canalizadas a la casilla Oficina Soporte SERVIU RM, escribiendo a: oficinasoportesrvrm@minvu.cl y/o mensajería de WhatsApp +56939167269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PCP/CPA/MST/PMM Fecha de publicación: 23-10-2022 17:09</t>
  </si>
  <si>
    <t>CAS-6944041-S5H8K7</t>
  </si>
  <si>
    <t>Buenas tardes me dirijo a uds para hacer un reclamo . En cuanto a mi postulación al subsidio ds1 ya que me dijeron que tengo una propiedad a mi nombre . Esto era una posesión efectiva que hice de la casa de mi abuela . Dónde hay muchos herederos . Luego de hacer los trámites necesarios para hacer el traspaso de mis derechos de esta propiedad . Aun sale que tengo una propiedad y no es así. Entonces necesito que se haga un estudio del formulario que ya hemos enviado y postulado dos veces con mi esposo y mis tres hijos .</t>
  </si>
  <si>
    <t>Descripción: Junto con saludar cordialmente, damos respuesta a su correo electrónico, donde solicita se haga un estudio de la razón por la cual la postulación realizada por su cónyuge fue eliminada del Llamado Nacional 1-2022, en Condiciones Especiales, del Programa Sistema Integrado de Subsidio Habitacional, regulado por el Decreto Supremo N° 1, (V. y U.), de 2011. Al respecto, le informamos que, revisados nuestros sistemas computacionales, hemos verificado que efectivamente su cónyuge formalizó postulación en el señalado Llamado Nacional 1-2022, tramo 3, cuya vía de atención fue en línea. Dicho lo anterior, considerando su planteamiento en el que indica que hubo un error, en la justificación para haberla eliminado del señalado proceso de postulación, sintiéndose perjudicados por esta medida, le debemos comunicar que acorde a los requisitos de postulación, establecidos en el señalado programa habitacional, la postulación con derechos hereditarios no es un impedimento siempre y cuando esta situación esté debidamente acreditada, debiendo presentar la respectiva Inscripción Especial de Herencia, al momento de la postulación. En virtud de lo señalado, le debemos informar que, en cada Llamado a Postulación en la página del Ministerio de Vivienda y Urbanismo se explica detalladamente las 3 vías de atención mediante, Propuesta de Postulación que hace llegar el Ministerio donde las personas deben revisar esta propuesta y aceptarla en caso de corresponder, mediante postulación en línea como fue en su caso, donde el propio postulante accediendo con su clave única digita la información de postulación. Estas vías de atención no contemplan la posibilidad de adjuntar antecedentes, como se explica en cada llamado en la página ministerial. La tercera vía por la cual deben formalizar su postulación corresponde aquella que se efectúa mediante Formulario de Atención Ciudadana, que dirige a la plataforma donde las y los postulantes deben subir los documentos de postulación y las acreditaciones pertinentes, como en su caso debe ser la Inscripción Especial de Herencia, emitida por el respectivo Conservador de Bienes Raíces. Como su cónyuge no lo hizo por esta vía y no se tuvo la opción de revisar la acreditación de esta propiedad, el Ministerio de Vivienda y Urbanismo eliminó la solicitud de postulación. Esperamos que la información sea de utilidad y los invitamos a participar en el Segundo Llamado Nacional 2022, que se realizará desde el 19 de octubre y hasta el 28 de octubre, ambas fechas inclusive, mediante Formulario de Atención Ciudadana que estará disponible a contar de las 8:30 horas del 24 de octubre y hasta las 16.00 horas del 28.10.2022.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PCP/JML/RMR Fecha de publicación: 07-10-2022 11:56</t>
  </si>
  <si>
    <t>12811581</t>
  </si>
  <si>
    <t>HENRÍQUEZ CABEZAS, PAOLA ALEJANDRA</t>
  </si>
  <si>
    <t>Descripción: Junto con saludar cordialmente, damos respuesta a su presentación, donde expone su reclamo relacionado con un panel solar, del programa "programa de mejoramiento 2014", debido a que este funcionó sólo un par de meses y el estanque comenzó a botar agua.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expedientes, es posible indicar que las obras ejecutadas en la vivienda se encuentran bajo el marco del proyecto aprobado, correspondiente al Programa de Protección al Patrimonio Familiar (PPPF), regulado por el Decreto Supremo N° 255 (V. y U.) de 2006. Específicamente, aprobado por este Servicio y según lo informado por el Prestador de Servicios de Asistencia Técnica (PSAT), dichas obras se encuentran fuera de plazo de las garantías estipuladas por el servicio entregado . Por esto, es necesario señalar que, las obras del proyecto se encuentran de acuerdo a normativa exigida, y no cuentan a la fecha con observaciones. Le indicamos que de acuerdo a todo esto, el proyecto se encuentra finalizado con sus conformidades. Junto a esto, en caso de usted así lo requiera, puede ponerse en contacto directamente con el Supervisor de Obras Victor Huenchual Arsendiga, a su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14-10-2022 16:44</t>
  </si>
  <si>
    <t>Cerna Santana, Victor</t>
  </si>
  <si>
    <t>CAS-6968526-W2Z9Y4</t>
  </si>
  <si>
    <t>Mediante este reclamo quiero expresar mi molestia hacia la egis creando futuro, cuyo RUT es 76.189.308-4. Yo postulé junto a la unidad vecinal n°19 de la población pallera en la comuna de conchalí, al subsidio de mejoramiento de la vivienda, esta constructora fue la encargada de realizar los trabajos de reparación en mi vivienda que constaba de, cambio de ventanas y puertas en dormitorio principal, bañococina y entrada, y cerámica en el piso de un dormitorio, trabajos que quedaron en su totalidad mal hechos. La ventana del bañococina (una ventana para ambos lugares) la instalaron al revés, esto está provocando que el agua del baño se filtre a la cocina, haciendo que los muebles de cocina se deterioren por la caída del agua; el ventanal del comedor quedó descuadrado por lo que para poder cerrarlo hay que darle un golpe si no, queda abierto y una de las hojas se desliza con demasiada dificultad, puertas y marcos quedaron mal puesto, el marco de la entrada quedó debilitado y debido al golpe para cerrar la ventana se mueve demasiado, casi al punto de quebrarse, la puerta de entrada tiene más de 1 centímetro de abertura entre ella y el marco por lo que se filtra el frío y la luz del exterior, además de que ningún trabajo fue completamente terminado (se adjuntan imágenes), cuando se terminaron estos trabajos nos dimos cuenta de que no estaban bien hechos y tratamos de comunicarnos con la egis a lo que respondió que era imposible que quedará un trabajo mal hecho pero que de todas maneras iba a mandar a los trabajadores a solucionarlo, hasta la fecha la empresa no se ha hecho presente en mi vivienda y no tenemos ninguna solución, no tengo más información sobre esto ya que la que hace las gestiones es la presidenta de la u.v 19 que tampoco otorga información cuando uno le pregunta sobre el tema. Me preocupa mucho las condiciones en las que quedaron las supuestas reparaciones de mi hogar, debido a que en mi grupo familiar hay un bebé de 10 meses y dos adultos mayores, y la humedad está provocando muchos daños. He pedido ayuda a la municipalidad, la u.v n°19 y el serviu y ninguno me a dado una respuesta a mi caso, diciendo que ellos no se hacen cargo de esos problema. Espero que esta solicitud pueda ser recibida y contestada, de antemano muchas gracias. Lidia Yolanda Núñez Pino</t>
  </si>
  <si>
    <t>Descripción: Junto con saludar cordialmente, damos respuesta a su correo electrónico, mediante el cual manifiesta su reclamo relacionado con la ejecución de las obras de mejoramiento en su vivienda, financiadas a través de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Por tal motivo, y con el propósito de atender la situación descrita en su presentación, el Supervisor del Departamento de Obras de Edificación de este Servicio, Sr. Roberto Arancibia Salvo, tomó contacto con el Prestador de Servicios de Asistencia Técnica (PSAT) Creando Futuro, y en relación al Proyecto La Pallera 2019, al cual corresponden las obras que se realizaron en su vivienda, comentó que la Inspectora Técnica de Obra (ITO) del proyecto , asistió a verificar los problemas de las ventanas detallados, quedando subsanados el dia 11 de octubre. Cabe hacer presente que todos los trabajos cuentan con un año de garantía desde su recepción. Como es de nuestro interés brindarle el acompañamiento necesario en este proceso, y en caso de requerirlo, le invito a tomar contacto con el Supervisor de Obras, individualizado anteriormente, a su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PCP/PMJ/MCV/RAS Fecha de publicación: 19-10-2022 19:10</t>
  </si>
  <si>
    <t>6099360</t>
  </si>
  <si>
    <t>NUÑEZ PINO, LIDIA YOLANDA</t>
  </si>
  <si>
    <t>CAS-6972559-P7L7X1</t>
  </si>
  <si>
    <t>Se interpuso recurso contra resolución de rechazo de solicitud CAS-6921559-G9D8J9, conforme art. 59 y siguientes de la Ley 19.880, con fecha 22 de agosto de 2022. Habiendo transcurrido con creces el plazo de 30 días para este tipo de recursos, corresponde que el SERVIU responda el requerimiento y fundamente su respuesta si esta es nuevamente negativa, no obstante los fundamentos de derecho expresados en correo dirigido a ealzamientoserviurm@minvu.cl, a doña Karen Saavedra Olivares y a doña Ana Pino Saldías.</t>
  </si>
  <si>
    <t>8656460</t>
  </si>
  <si>
    <t>ORTIZ PADILLA, MARISOL IRENA</t>
  </si>
  <si>
    <t>Viña Del Mar</t>
  </si>
  <si>
    <t>CAS-6976886-P7H3S2</t>
  </si>
  <si>
    <t>estimados, quisiera manifestar por medio del presente mi molestia al sistema ineficiente que poseen, me encuentro postulando a proyecto de mejoramiento de vivienda y ustedes me tienen bloqueada la cuenta de la vivienda, motivo por el cual solicite el desbloqueo el día 9 de agosto de 2022. y a la fecha aun no me desbloquean. desde la constructora me señalan que quedaría fuera por que aun permanece bloqueada mi cuenta. Por favor exijo una respuesta y resolución a mi causa. ya que por negligencia de ustedes no puedo acceder a mi derecho.</t>
  </si>
  <si>
    <t>Descripción: Junto con saludar cordialmente, damos respuesta a su presentación, donde expone su reclamo relacionado con el desbloqueo de su libreta de ahorro para la vivienda.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sistemas computacionales, su cónyuge figura como beneficiaria de subsidio correspondiente al Programa de Protección al Patrimonio Familiar (PPPF), regulado por el Decreto Supremo N° 255 (V. y U.) de 2006. En relación a este último beneficio, el cual corresponde al año 2021, nuestros registros indican que por oficio Ord. N°3873 de fecha 30-09-2021, se autorizó el giro por aplicación a la empresa. Cabe recordar que cada vez que el titular de la cuenta hace un depósito, o solicita algún informe de su cuenta de ahorro, el banco la bloquea dado que la cuenta siempre queda asociada a un subsidio. Esta es la razón por la que siempre se solicita que, una vez cobrado el ahorro por parte de la empresa, se debe cerrar la cuenta de ahorro y posteriormente, si vuelve a postular, abrir una nueva cuenta. Por ende, y con la finalidad de dar atención a su trámite para el desbloqueo de su libreta de ahorro para la vivienda, le informamos que su cuenta será desbloqueada dentro de las siguientes 72 horas, luego de las que podrá disponer del monto ahorrado sin restricciones asociadas al Ministerio de Vivienda y Urbanismo.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PTS/MFV/OHM/JFF Fecha de publicación: 20-10-2022 9:25</t>
  </si>
  <si>
    <t>10034777</t>
  </si>
  <si>
    <t>MONTECINOS DELAUNOY, LUIS ALBERTO</t>
  </si>
  <si>
    <t>CAS-6980783-B3Y1S5</t>
  </si>
  <si>
    <t>Hola Estimados estoy indignada por una situación que me esta pasando hacia la constructora OVAL mi situación es la siguiente a mi hace un mes me entregaron un departamento social al momento de la entrega ,entregaron un acta de entrega que yo llene por ciertos detalles del departamento el acta tenia un plazo de 2 horas para entregarlo pero hubo un detalle que no pude apreciar en ese momento, me acerque a la oficina de constructora que está dentro del condominio ya que estoy dentro de la garantía de los 120 días y la persona que me atendió me dijo que me acerque a mi delegada de torre me acerque y le comunique que estaba una parte del ventanal de la terraza trizado por una orilla me dijo que tenía que ponerlo en la hoja de observaciones que habían a mandar por PDF lo llene y anote la observación del ventanal trizado en la hoja de observaciones y espere respuesta de la empresa OVAL y no tuve respuesta hasta que yo me acerque directamente a la oficina cuando pregunté por las observaciones que cuando me arreglaban los detalles la respuesta fue la siguiente: el ventanal trizado no está anotado en el computador de la empresa OVAL yo les dije que como dicen eso si yo la anote en la hoja de observaciones me dijo entonces lo tuvieron que haber borrado del sistema por que no se lo van a ir a arreglar esa respuesta personalmente lo encontróntre poco profesional ya que nadie me informo nada hasta que yo me hacerque para saber lo que pasaba , me dijo que no me lo iban a arreglar ya que no lo anote en el acta de entrega pero yo estoy dentro de la garantía de los 120 días y nadie quiere responderme a darme una solución a algo que ellos tienen que hacerse responsable</t>
  </si>
  <si>
    <t>18444609</t>
  </si>
  <si>
    <t>LOYOLA GONZALEZ, LESLIE DANIELA</t>
  </si>
  <si>
    <t>CAS-6987185-N9J9M9</t>
  </si>
  <si>
    <t>El motivo de mi reclamo, es debido a no haber podido postular al subsidio de arriendo del adulto mayor, llevo mas de una semana tratando de postular, vivo sola y debo esperar que vengan mis nietos o hijos para que me postularan, por que yo no entiendo como postular por internet, cada vez que postularon sale error de servidor, mi hija llamo y dijeron que el problema se arreglaría durante el día, tampoco puedo salir sola a la calle ya que estoy viuda hace 2 meses y estoy atravesando una depresión, sin ganas de nada, por esto necesitaba postular a este subsidio ya que quede sola y mi pensión no me alcanza para pagar arriendo y vivir . como es posible que 2 semanas sin respuesta, y hace un mes solamente supe de esto del subsidio, como pueden ayudarme con esto si yo tengo tiempo tratando de postular.</t>
  </si>
  <si>
    <t>Descripción: Junto con saludar cordialmente, damos respuesta a su correo electrónico, donde indica la imposibilidad de realizar la postulación al Llamado Especial Adulto Mayor del año 2022, correspondiente al Programa Subsidio de Arriendo de Vivienda, regulado por el Decreto Supremo N° 52 (V. y U.), de 2013. Al respecto, debemos señalar que el Llamado Especial Adulto Mayor 2022, correspondiente al Programa Subsidio de Arriendo de Vivienda, se extendió entre los días 23 de agosto y hasta el día 17 de octubre, disponiéndose las siguientes vías para concretar su postulación: 1. Postulación en Línea, Para concretar su postulación en línea debía contar con clave única e ingresar a la página web del Ministerio de Vivienda y Urbanismo (MINVU). 2. Postulación Presencial, Para concretar su postulación a través de esta vía, podía acercarse a cualquiera de nuestras Oficina de Informaciones, Reclamos y Sugerencias (RED- OIRS), de lunes a viernes en horario de 09:00 a 13:00 horas. De esta forma y atendido que el período de postulación finalizó el pasado lunes 17 de octubre, le instamos a permanecer atenta para participar de un próximo llamado de este programa, cuyas fechas serán publicada oportunamente en el portal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 Fecha de publicación: 21-10-2022 16:59</t>
  </si>
  <si>
    <t>6556048</t>
  </si>
  <si>
    <t>LARA CARREÑO, TERESA DEL CARMEN</t>
  </si>
  <si>
    <t>3.7. Política de vivienda para el adulto mayor</t>
  </si>
  <si>
    <t>CAS-6988944-P7Z5T7</t>
  </si>
  <si>
    <t>Estimados buenas tardes, Me comunico con ustedes, ya que me encuentro preocupada, inquieta e impotente frente a esta situación. Resulta que con mi esposo compramos un departamento con subsidio automático DS19, en el proyecto Emblema Bicentenario en la comuna de cerrillos con la inmobiliaria Pacal, Resulta que la inmobiliaria nos hizo firmar la escritura en el mes de abril 2022 y comenzamos a pagar el crédito hipotecario en mayo 2022, luego la inmobiliaria nos dijo que la entrega estaba un poco retrasada y nos llamaron para entrega finalmente en junio 2022, y resultó que tenia muchas observaciones, por suerte teníamos las condiciones para contratar una empresa externa que nos ayudara con la inspección, y resulta que por el tipo de observaciones tuvimos que rechazar la entrega, luego en julio nos llamaron nuevamente para que fuéramos a recibir y cuando llegamos aún estaban trabajando en el departamento, me refiero que tuvieron que sacar al personal de obra para que entráramos a recibir, el olor a pintura fresca y las chicas saliendo con pistolas de silicona en la mano, lamentablemente volvimos a rechazar porque aun no estaba todo subsanado, lamentablemente solo habían corregido cosas estéticas, no estábamos contentos, por lo que volvimos a rechazar y la chica de la inmobiliaria me dijo que debía recibir y que luego debía ver lo que faltaba con postventa, pero el chico de la inspección nos indico que no podían obligarnos y que si queríamos rechazar por inconformidad no recibiéramos, por lo que así lo hicimos, pasaron 2 meses y en septiembre nos comunicaron nuevamente para recibir y sorpresa, estaba tal cual como nos habían presentado la última vez, me parece una vergüenza y desconsiderado lo que esta sucediendo, ingrese un reclamo al sernac y me envía una carta un abogado con lo que encuentro una burla, ninguna solución, me pone plazos de garantía absurdos, aludiendo que son una empresa intachable, lo que ya sabia, ya que por algo compre con ellos, pero fuera de lugar lo encuentro porque poniéndome de alguna forma el cartel encima, diciéndome "que usan los mejores materiales y el mejor personal" que el trabajo había sido supervisado, al parecer por nadie por que me querían entregar con techos rotos, falta un pedazo en una pared, marcos reventados, puertas cepilladas evidentemente chuecas para que calcen en los marcos, puertas sueltas, ventana sin pestillo, muebles mal ajustados, terminaciones deplorables, etc. me dice que las fallas no inhabilitan la vivienda xq la falla no es constructiva, y que tienen plazo de 3. 5 y 10 años me parece una burla, han pasado mas de 4 meses y aun no esta subsanado no me parece justo ahora me invitan a recibir así, y además me invitan a ser razonable con los plazos y conforme a la línea de construcción de todos sus departamentos. lo que no entiendo. Lo teléfonos nunca contestan, la ejecutiva no tiene idea, nos dijo que tenia 14 proyectos mas, quiero que alguien me ayude, mi casa no es regalada la estoy pagando, cuesta</t>
  </si>
  <si>
    <t>17407847</t>
  </si>
  <si>
    <t>FAÚNDEZ GARRIDO, MARÍA JOSÉ</t>
  </si>
  <si>
    <t>CAS-6989001-H3Y0M4</t>
  </si>
  <si>
    <t>Hola, en fecha 17 de octubre 2022 sistema no me dejo subir y avanzar para postular al subsidio de arriendo adulto mayor. Estaba en intermitencia, por más que llame a minvu, las líneas nunca contestaron el día 17. por lo cual, adjunto documentación para su gestión de postulación al subsidio de arriendo rut. 5.139.499-2. Atento a novedades.</t>
  </si>
  <si>
    <t>Descripción: Junto con saludar cordialmente, damos respuesta a su correo electrónico, donde indica la imposibilidad de realizar la postulación al Llamado Especial Adulto Mayor del año 2022, correspondiente al Programa Subsidio de Arriendo de Vivienda, regulado por el Decreto Supremo N° 52 (V. y U.), de 2013. Al respecto, debemos señalar que el Llamado Especial Adulto Mayor 2022, correspondiente al Programa Subsidio de Arriendo de Vivienda, se extendió entre los días 23 de agosto y hasta el día 17 de octubre, disponiéndose las siguientes vías para concretar su postulación: 1. Postulación en Línea, Para concretar su postulación en línea debía contar con clave única e ingresar a la página web del Ministerio de Vivienda y Urbanismo (MINVU). 2. Postulación Presencial, Para concretar su postulación a través de esta vía, podía acercarse a cualquiera de nuestras Oficina de Informaciones, Reclamos y Sugerencias (RED- OIRS), de lunes a viernes en horario de 09:00 a 13:00 horas. Dicho lo anterior, y una vez revisados sus antecedentes fue posible verificar que, lamentablemente, en su caso su postulación no fue finalizada, en la plataforma de arriendo, dentro de los plazos indicados previamente, razón por la que no podrá ser considerada en el respectivo proceso de selección. De esta forma y atendido que el período de postulación finalizó el pasado lunes 17 de octubre, le instamos a permanecer atentX para participar de un próximo llamado de este programa, cuyas fechas serán publicada oportunamente en el portal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21-10-2022 17:16</t>
  </si>
  <si>
    <t>5139499</t>
  </si>
  <si>
    <t>ORTIZ ARIAS, ARTURO</t>
  </si>
  <si>
    <t>CAS-6992132-F0Z4V9</t>
  </si>
  <si>
    <t>Hola, durante bastante tiempo intenté postular al subsidio de arriendo para adulto mayor, proceso que terminó el pasado 17 de octubre. Al respecto, me aparecieron varios mensajes de error en el inicio del proceso, pensé que era un problema de mi computador, luego un problema del servidor el cual esperaba se solucionara con los días - lo que no pasó - cuando finalmente logro contactarme por teléfono para intentar solucionar mi problema (luego de más de 1 hora en espera) me solucionan el problema pero luego se presenta otro problema que fue que el "Ingreso Neto Mensual del Núcleo Familiar" no estaba en línea, para esto adjunto el "Comprobante de pago de pensiones", donde se observa que durante el año 2021 recibí mi pensión desde enero a octubre donde luego se agotaron mis fondos y permanecí sin ingresos hasta septiembre de este año 2022 cuando me pagaron 2 pensiones PGU (1 retroactiva). La persona que revisó el documento declaró "RECHAZADO, sólo presenta certificado de cotizaciones. Ya no puede enviar más antecedentes, llamado cerrado". Al respecto, lo que envié no fueron cotizaciones, envié el "Certificado de Pensiones Percibidas" del año 2021 y el único pago que percibí el año 2022 en septiembre, es toda la información que tenía en mi AFP. Yo también considero que no era tan fácil de entender que durante noviembre del 2021 y agosto del 2022 no recibí pensiones ni ingresos, para esto hubiese sido más útil que dejaran esos meses en "$0". Finalmente, quisiera consideren cómo mi postulación a este subsidio se vio afectada por problemas en su servidor, por no contar con la información de mis ingresos en línea y que luego la persona que revisó mis antecedentes no entendió o no leyó bien el documento y finalmente lo rechazó sin titubear. Quizás es impracticable, pero quisiera consideren ingresarme a la postulación del subsidio de adulto mayor o que al menos me presenten alguna opción alternativa, dado que considero que todo el proceso fue perjudicial para mí, así como poco amigable con personas de la 3era edad.</t>
  </si>
  <si>
    <t>Descripción: Junto con saludar cordialmente, damos respuesta a su presentación, donde expone su reclamo relacionado con la imposibilidad de realizar la postulación al Llamado Especial Adulto Mayor 2022, correspondiente al Programa Subsidio de Arriendo de Vivienda, regulado por el Decreto Supremo N° 52 (V. y U.), de 2013. Dado que, la plataforma figuraba problemas en sus ingresos. En primer lugar, quisiéramos señalar que lamentamos la situación descrita por usted, especialmente porque para nosotros como SERVIU Metropolitano, es de suma importancia que el proceso de postulación en línea se realice sin mayores inconvenientes para nuestros usuarios. Al respecto, y luego de revisar nuestra Plataforma de Arriendo Integral, hemos verificado que usted ingresó su postulación al Programa Subsidio de Arriendo de Vivienda, regulado por el Decreto Supremo N° 52 (V. y U.), de 2013, Llamado Especial Adulto Mayor 2022, siendo rechazados los antecedentes que adjuntó, dado que, correspondían al año 2021, y no incorporó antecedentes vigentes del año en curso. Dicho lo anterior, lamentablemente en esta ocasión, usted no finalizó el proceso de postulación, dada la normativa vigente que regula este programa, estableció un período de postulación comprendido desde el 23.08.2022 hasta el 17.10.2022, según Resolución Exenta N° 0957 de fecha 02.08.2022. Por último, sólo nos queda instarle a postular nuevamente en un futuro proceso de este programa a realizarse durante el próximo año 2023, y cuyas fechas serán publicadas oportunamente en el portal web del Ministerio de Vivienda y Urbanismo (MINVU):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PTS/JML/OHM Fecha de publicación: 24-10-2022 15:08</t>
  </si>
  <si>
    <t>7367949</t>
  </si>
  <si>
    <t>GORIGOITIA KRAMP, VERONICA INGRID</t>
  </si>
  <si>
    <t>CAS-6993066-K4R4Q0</t>
  </si>
  <si>
    <t>buenas tardes, soy beneficiaria del subsidio del arriendo y en el mes de octubre depositaron menos de lo que corresponde según detalle entregado por el minvu vía telefónica, el Minvu pago mes de garantía y arriendo sumando un total de $328.634, yo realice un copago de $405.620 en el banco estado (según consta en el comprobante de pago adjunto) y se vio solo reflejado solo un total de $540.254.- he intentado comunicarme telefónicamente con el dpto. encargado de esta área sin respuesta al igual que envié correo. espero por este medio tener la respuesta a la brevedad gracias</t>
  </si>
  <si>
    <t>16618717</t>
  </si>
  <si>
    <t>ILIGARAY PAVEZ, ANDREA CAROLINA</t>
  </si>
  <si>
    <t>CAS-6998015-H1P7B4</t>
  </si>
  <si>
    <t>Estimados solicito dejar un reclamo formal ya que la pagina para sacar certificados de no expropiación Serviu está caída desde la semana pasada y necesito sacar los certificados para venta de viviendas. Llamé al número de Serviu pero me dicen que no se puede pedir presencial porque ocupan la misma pagina. Favor revisar con urgencia. Muchas gracias. Adjunto imagen con el error</t>
  </si>
  <si>
    <t>15455164</t>
  </si>
  <si>
    <t>ESPINOZA MATURANA, MARION NATHALY</t>
  </si>
  <si>
    <t>4.04. Certificado de no expropiación</t>
  </si>
  <si>
    <t>Gomez Rulas, Paola</t>
  </si>
  <si>
    <t>Colombia</t>
  </si>
  <si>
    <t>Venezuela</t>
  </si>
  <si>
    <t>Ecuador</t>
  </si>
  <si>
    <t>Descripción: Junto con saludar cordialmente, y por especial encargo de la Dirección del SERVIU Metropolitano, doy respuesta a su reclamo relacionado con su disconformidad con la vivienda asignada en su proyecto de integración y al mismo tiempo por la labor de funcionarios de este Servicio, ya que no habrían entregado respuestas a sus requerimientos. Al respecto, es importante considerar el contexto normativo que guía el Programa de Integración Social y Territorial, regulado por el Decreto Supremo N° 19 (V. y U.) de 2016. Toda vez que el citado reglamento establece en el Párrafo V: De la Incorporación de Beneficiarios, la Postulación al Subsidio y la Asignación de Subsidios, artículo 16°. Incorporación de Familias Vulnerables y de Sectores Medios que Cuentan con Subsidio: "Una vez seleccionado el proyecto, suscrito el convenio señalado en el artículo 14° y cuando las obras registren un avance igual o superior al 10%, el que deberá ser verificado por el SERVIU, la Entidad Desarrolladora podrá efectuar el ingreso de familias beneficiarias de un subsidio habitacional obtenido con anterioridad a la incorporación al proyecto, en alguno de los programas de vivienda del MINVU mencionados en las letras c) y d) del artículo 2° del presente Reglamento, pudiendo operar mediante los sistemas electrónicos que disponga el MINVU para tales fines". Es importante mencionar que la vinculación de las familias a estas iniciativas es gestionada directamente por las Entidades Desarrolladoras, de forma de definir y vincular tanto a los postulantes como a aquellas personas que ya cuentan con un subsidio habitacional, en conformidad a la cabida del proyecto y los criterios por ellos establecidos. Asimismo, la Resolución Exenta N°5957/2017, indica que la definición del Plan de Integración Social es la siguiente: Plan destinado a apoyar a las familias beneficiarias del Subsidio Habitacional regulado por el Decreto Supremo N° 19, (V. y U.). de 2016, con el objeto de prestarles asesoría en materia de promoción de sus derechos y deberes como propietarios, de la integración de las familias al entorno social y comunitario y de la vinculación de las familias con las redes de atención local, entre otras, y que se financia con una ayuda estatal que se otorgará sin cargo de restitución. En este punto, la Entidad Desarrolladora Inmobiliaria "Inversiones HS Limitada", quienes contrataron a la Empresa Prestadora de Servicios de Asistencia Técnica TECHO, indicaron que para la realización de las actividades del Plan de Integración Social no se hacen diferencias para la participación, a ninguno de los beneficiarios, independiente del tipo de asignación que haya realizado de su unidad de vivienda, ya sea vía subsidio habitacional, u otro tipo de adjudicación. Por otro lado, debo señalar que los funcionarios de este Servicio de Vivienda y Urbanización (SERVIU) Metropolitano, han efectuado de forma periódica sus labores de supervisión del proceso de acompañamiento a las familias, como también han velado porque estas actividades se ejecuten de manera correcta. Respecto a la actividad de "visita" programada para el 20 de agosto que menciona en su presentación, como es de su conocimiento usted fue convocado el día 17 de agosto del presente año mediante correo electrónico de Martín Santander, Coordinador Plan de Integración Social Alhué Vespucio, a dos actividades a realizar con fecha sábado 20 de agosto: 1) visita recuperativa a la obra y al departamento asignado y 2) al taller sobre Uso, Cuidado y Mantención de la Vivienda. Usted solo asistió al taller instancia donde se le propuso realizar la visita y no acepto realizarla. Asimismo, con fecha 02 de septiembre de 2022, se le envió por correo electrónico la nómina de proyectos vigentes requerida por usted, información que no lo habría dejado conforme de acuerdo con su respuesta entregada posteriormente. Finalmente, puede informarse de sus derechos y deberes como usuario, establecidos en nuestra Carta de Derechos Ciudadanos adjunta y que además se encuentra disponible en el sitio https://www.minvu.gob.cl/wp-content/uploads/2019/01/carta_Derechos-Ciudadanos_-2022.pdf PVL/PCP/MFV/CCV/NMM/LJM/LAR Fecha de publicación: 14-10-2022 18:40</t>
  </si>
  <si>
    <t>Descripción: Junto con saludar cordialmente, damos respuesta a su presentación, donde expone su reclamo relacionado con el retraso en el inicio de las obras por parte del Prestador de Asistencia Técnica (PSAT), Gestión Inmobiliaria Casablanca. En primer lugar, lamento la situación descrita por usted, puesto que para nosotros como Servicio de Vivienda y Urbanización (SERVIU) Metropolitano, es de suma importancia la calidad de la labor que encomendamos a nuestros colaboradores técnicos. Dicho lo anterior, le informo que se tomó contacto con la empresa patrocinante de su proyecto, e indicaron que, a la fecha, los trabajos en su vivienda se ejecutaron en un 100%, restando sólo labores de limpieza para retirar escombros o materiales sobrantes. En definitiva, desde que se realizó su reclamo, la situación planteada se encontraría superada.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PVL/PCP/MFV/MCV/CBM Fecha de publicación: 14-10-2022 18:41</t>
  </si>
  <si>
    <t>Descripción: Junto con saludar cordialmente, damos respuesta a su presentación, donde expone su reclamo, dado que resulto beneficiada del Programa de Protección del Patrimonio Familiar, regulado por el Decreto Supremo Nº 255 (V. y U.) de 2006, Titulo Mejoramiento de reparación y cambio de techumbre a través del grupo Cubiertas la Salud Villas Unidas, Código 148601, Entidad Organizadora Rut 12108700-6, Rodrigo Henríquez Diaz, teniendo problemas con la ejecución de las obras.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Nicolás Jorquera Escala, se puso en contacto con el Prestador de Asistencia Técnica (PSAT), Rodrigo Henríquez y en relación al Proyecto Cubiertas la Salud Villas Unidas, al cual corresponden las obras que se realizaran en su vivienda, se informa que entre la postulación y la ejecución, muchas viviendas sufren modificaciones. En su caso específico, su vivienda presenta ampliaciones en todo el perímetro que impiden la instalación de andamios o escaleras, tanto para el retiro de las planchas de acero, como del reemplazo de la cubierta. Señalar que en algunos casos existen ampliaciones que se encuentran en esta situación, las que cumplen con la estructura necesaria, y se puede trabajar sobre ellas, siempre que sean seguras, sin embargo en el caso de su vivienda, no es posible dadas las condiciones estructurales de la ampliación, dicho esto, en su oportunidad, se informó de esta condición a usted como beneficiaria. Por último, en el caso que usted así lo requiera puede ponerse en contacto directamente con el supervisor Sr. Nicolás Jorquera Escala,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PCP/JML/MCV/NJE Fecha de publicación: 06-10-2022 18:14</t>
  </si>
  <si>
    <t>Descripción: Junto con saludarle cordialmente, damos respuesta a su reclamo, donde solicita realizar sustitución por fallecimiento por el subsidio de su madre fallecida y no obtendría respuesta de su entidad.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y comprendiendo su necesidad de obtener una respuesta a su requerimiento, le informamos que revisado nuestro sistema, hemos podido constatar que su madre resultó beneficiada de manera colectiva a través de Programa de Mejoramiento de Vivienda por e Decreto Supremo N°27 (V. y U.) de 2016, año 2021, a través del Prestador de Servicios de Asistencia Técnica (PSAT) Desarrolla Spa. En este orden de ideas, además debemos comentar que al momento de la postulación su madre, lo hizo de manera unipersonal, es decir, no indicó en su declaración a otro miembro de su grupo familiar, por lo tanto, y producto de la normativamente vigente, no es posible acceder a su solicitud de sustitución, por lo que correspondería realizar una eliminación por fallecimiento. Para mayor orientación, añadir que como su madre postuló de forma colectiva, tal como le indicamos en el párrafo anterior, el trámite se debe realizar directamente en la empresa anteriormente mencionada, luego ellos, son los que presentan ante este Servicio los antecedentes para que se realice la gestión. Con el fin de facilitar su trámite, indicamos a continuación, los datos del Prestador de Servicios de Asistencia Técnica (PSAT): Nombre: Desarrolla Spa. Teléfono: 22531 6843 Dirección: Paseo Bulnes N° 188, Oficina N° 72, Santiago Correos electrónicos: proyectos@desarrollai.cl ; des.iden@gmail.com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PCP/CPA/VRG/LDB Fecha de publicación: 13-10-2022 17:03</t>
  </si>
  <si>
    <t>Descripción: Junto con saludar cordialmente, damos respuesta a su presentación, donde expone su reclamo relacionado con la atención recibida por parte de la funcionaria Srta. Camila Urrutia Alarcón de la Oficina de Informaciones, Reclamos y Sugerencias (OIRS Santiago), SERVIU Metropolitano. En primer lugar, quisiéramos señalar que lamentamos la situación descrita por usted, puesto que para nosotros como SERVIU Metropolitano, es importante entregar una atención con altos estándares de calidad, trato cordial y amable.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ello, lamentamos enormemente, lo ocurrido con la atención brindada por la funcionaria, razón por la cual, fue informada la Jefatura correspondiente, comunicando el motivo del reclamo, quienes se encargarán de entregar los refuerzos pertinentes para mejorar esta situación con nuestra funcionaria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PCP/JML/OHM/JFC Fecha de publicación: 14-10-2022 15:57</t>
  </si>
  <si>
    <t>Descripción: Junto con saludar cordialmente, damos respuesta a su reclamo, relacionado con la atención e información recibida por parte nuestras funcionarias Srta. Soledad Martinez Candia y Ana Maria Coñoepan Carrero, quienes se desempeñan en la Oficina de informaciones, Reclamos y Sugerencias (OIRS) Santiago, dependiente este Servicio, por los errores cometidos al realizar trámite de cálculo de su subsidio, manifestando lo grave de la situación y a su vez, el impacto que ha provocado en la gestión en la compra de vivienda. En primer lugar, quisiéramos manifestar que lamentamos la situación descrita en su presentación, especialmente porque nuestro compromiso como SERVIU Metropolitano es ofrecer un servicio con altos estándares de calidad, entregándoles a nuestras usuarias una información completa certera y oportuna para que puedan realizar sus trámites sin mayores inconvenientes. Por lo anterior, la Jefatura de dicha Oficina mantuvo una reunión con las referidas funcionarias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PCP/CPA/OHM/JFC Fecha de publicación: 19-10-2022 17:08</t>
  </si>
  <si>
    <t>CAS-6942878-V1X9N7</t>
  </si>
  <si>
    <t>Usuario solicita respuesta ante reclamo contra Directora Juana Nazal el día 09-08-2022.</t>
  </si>
  <si>
    <t>Se actualizan datos de usuario, se revisan plataformas Rukan, CRM y Cartola, se indica a usuario que aún no ha sido publicada la respuesta ante su reclamo, y que una vez que sea publicada le llegará la respuesta bajo carta certificada como fue su preferencia en dicho reclamo. Tras no comprender que no tengo la facultad de entregar una respuesta que no ha sido publicada y que no es definitiva, y tras manifestar que ha esperado mucho por una respuesta, usuario ofuscado, enfurecido solicita poner nuevamente un reclamos, tras no entender que yo no puedo otorgarle una respuesta y tratarme despectivamente expresando que yo no hago bien mi trabajo, accede a ponerme un reclamo a mi. Luego no quiso que le recepcionara el reclamo por lo que me quita los formularios de reclamo y se va con jefatura Julio Flores.</t>
  </si>
  <si>
    <t>Bolvaran San Miguel, Nicolas</t>
  </si>
  <si>
    <t>Descripción: Junto con saludar cordialmente, damos respuesta a su presentación, donde expone su reclamo relacionado al caso de su madre que fue excluida del comité de vivienda.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la Entidad Patrocinante (EP) CREAR, a cargo del proyecto, efectuó las gestiones de la renuncia voluntaria de la Sra. Sylvia Garrido al proyecto de vivienda "Capitán Avalos" de la comuna de La Granja, trámite que cuenta con resolución exenta N° 3585 de fecha 14-10-2021, razón por la cual no se trata de una exclusión del comité de vivienda. En este sentido, la EP es garante del proceso, por lo que sugerimos pueda tomar contacto con la profesional Srta. Loreto Sánchez, a su correo electrónico loreto.sanchez@crearasociados.cl y plantear sus consultas y dudas.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PTS/MFV/VVT Fecha de publicación: 26-10-2022 18:23</t>
  </si>
  <si>
    <t>Descripción: Junto con saludar cordialmente, y por especial encargo de la Dirección del SERVIU Metropolitano, doy respuesta a su reclamo relacionado con la atención recibida por parte del funcionario de la Oficina de Informaciones, Reclamos y Sugerencias (Red OIRS) Santiago, de este Servicio, Sr. Nicolas Bolvaran San Miguel. En primer lugar, quisiera señalar que lamento la situación descrita por usted, puesto que para nosotros como Servicio de Vivienda y Urbanización (SERVIU) Metropolitano, es de suma importancia la calidad de atención de nuestros usuarios, trabajando arduamente todos los días para mejorar nuestros espacios de atención y el trato que los funcionarios entregan en ella. Dicho lo anterior, agradezco el tiempo que se ha tomado en manifestar su molestia por la atención brindada por el funcionario antes mencionado, puesto que esto posibilita que podamos mejorar nuestra gestión y nuestra atención de público, evitando que estas situaciones se repitan a futuro. Lamentamos enormemente lo ocurrido con la atención brindada, razón por la cual la Jefatura de dicha Oficina mantuvo una reunión con el referido funcionario para abordar lo sucedido, con el fin de reforzar los protocolos de atención ciudadana y evitar que situaciones de este tipo se repitan.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PVL/PCP/MFV/OHM Fecha de publicación: 26-10-2022 18:25</t>
  </si>
  <si>
    <t>Descripción: Junto con saludar cordialmente, damos respuesta a su reclamo, dirigido a su Prestador de Servicios de Asistencia Técnica Creando Futuro, producto de la no ejecución relacionadas con obras de Mejoramiento para la Vivienda, lo cual, al tratar de contactarse con su prestador, no contestarían las llamadas.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luego de tomar contacto con éxito con su Prestador de Servicios de Asistencia Técnica "Creando Futuro", se verifica que las obras que usted menciona, son relacionadas con el beneficio Tarjeta Banco Materiales. Por lo anterior, añadir que en el proceso, se tomó contacto telefónico con usted para aclarar y orientar sobre la forma de llevar adelante su beneficio, mediante una mano de obra propia, instruyéndole a su vez, acerca de los datos requeridos incluyendo boleta de maestro para informe final del cierre de su beneficio Tarjeta Banco de Materiales.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PCP/CPA/MCV/RAS Fecha de publicación: 12-10-2022 17:31</t>
  </si>
  <si>
    <t>Descripción: Junto con saludar cordialmente, damos respuesta a su presentación, donde expone su reclamo relacionado con el pago de Subsidio Banco de Materiales, correspondiente al Programa de Protección al Patrimonio Familiar (PPPF), regulado por el Decreto Supremo N° 255 (V. y U.) de 2006. Al respecto, le informamos que, conforme la normativa que reguló el llamado a postulación de la beneficiaria Yolanda del Carmen Farias Oñate, Cédula de Identidad, este señala expresamente que al aplicar el 40% del subsidio para la contratación de mano de obra, la beneficiaria declara que el maestro a contratar no tiene relación de parentesco con la familia beneficiada, situación que se constató de la revisión de los antecedentes. Se adjunta Resolución Exenta N° 792 de 06/05/2020, que reguló el llamado a postulación. Dado lo anterior no es posible acceder al pago de dicho beneficio, ya que la beneficiaria es su madre.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03-10-2022 18:33</t>
  </si>
  <si>
    <t>Descripción: Junto con saludar cordialmente, damos respuesta a su presentación, donde expone su reclamo relacionado con las severas filtraciones en su domicilio, correspondiente a vivienda construida por SERVIU en la villa Andes 2, comuna de San Bernardo, señalando que las EP le indicaron que no hacen ese tipo de trabajos puesto que tendría que cambiar toda la tubería de agua del edificio.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el mejoramiento de bienes comunes edificados, así como la ampliación de departamentos, está regulado por el Decreto Supremo 27/2016 (V. y U.), del Programa “Hogar Mejor”. No obstante, a fin de facilitar la postulación de las copropiedades, anualmente se dictan Resoluciones Exentas que fijan el marco regulatorio específico para estas intervenciones. Por ende, es fundamental contactarse con una Entidad Patrocinante (EP) que los asesore para poder elaborar y presentar ante este Servicio el proyecto requerido. En ese escenario sugerimos comunicarse directamente con entidades que trabajen en la comuna o acudir a la Municipalidad respectiva. Los conjuntos habitacionales que pueden participar son los construidos por el Servicio de Vivienda y Urbanización (SERVIU) Metropolitano y antecesores, los que son acreditados por un certificado de la Dirección de Obras Municipales (DOM), según corresponda. Y las viviendas económicas, las que se encuentran acogidas al Decreto con Fuerza de Ley (DFL 2), es decir que cuentan con superficie inferior a 140 m2 (construidos por cooperativas, municipalidades e instituciones fusionadas con el Instituto de Previsión Social (IPS), independiente de su valor de avalúo fiscal). La unidad de postulación es la copropiedad, sector informado en Reglamento de Conservador de Bienes Raíces (CBR), esto se determina en el plano del conjunto. Esta organización puede considerar cada unidad, un edificio, o bien el conjunto como la copropiedad, lo cual debe analizarse en detalle. La comunidad debe contar con reglamento de inscrito en CBR y Comité de Administración vigente. Asimismo, no hay un mínimo establecido en el llamado de adherencia, sin embargo, debe contar con el quórum mínimo de asamblea ordinara para aprobar la postulación. Si usted requiere mayor información, puede dirigirse la Secretaría General Ministerial (SEREMI) de Vivienda y Urbanismo, por cuanto, le sugerimos contactarse directamente con Ricardo Pino Antilao, Coordinador de la Unidad de Condominios Sociales en la SEREMI, al correo electrónico rpinoa@minvu.cl, a objeto de tener mayores antecedentes respecto a los procesos de postulación.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PCP/MFV/MBL Fecha de publicación: 14-10-2022 16:47</t>
  </si>
  <si>
    <t>Descripción: Junto con saludar cordialmente, damos respuesta a su presentación, donde expone su reclamo relacionado por los trabajos mal realizados por parte de la Entidad Patrocinante (EP) OIKOS SPA, como también por la falta de información, ya que las comunicaciones han sido solo vía WhatsApp.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registros computacionales, usted cuenta con un beneficio del Subsidio Banco de Materiales, correspondiente al Programa de Protección al Patrimonio Familiar (PPPF), regulado por el Decreto Supremo N° 255 (V. y U.) de 2006, cuyo estado a la fecha de esta respuesta es Vigente No Pagado. Con respecto a su reclamo, se ha tomado contacto con la Entidad Patrocinante OIKOS, quienes señalaron que el maestro fue contratado por usted, y que ellos sólo supervisaron las obras, debido a que fueron los encargados del desarrollo de la parte técnica, relacionándose con el maestro a través del Inspector Técnico de Obras (ITO). Asimismo señalaron que, producto de la pandemia, la información fue vía remota. Se adjuntan documentos de recepción conforme por parte de usted, así como la boleta de honorario de su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28-10-2022 10:27</t>
  </si>
  <si>
    <t>Descripción: Junto con saludar cordialmente, damos respuesta a su reclamo, donde nos expone nuevamente que su cuenta de ahorros registra un giro en su cuenta de ahorro para la vivienda que usted no habría realizado, y que al acercarse a su entidad financiera a solicitar información al respecto, le habrían indicado que dicho giro fue solicitado por este SERVIU Metropolitano. Al respecto, en atención a su presentación y comprendiendo su preocupación, le informamos que luego de revisado nuestro registro computacionales, verificamos que usted es beneficiaria de un subsidio de Mejoramiento para la Vivienda, obtenido el año 2018, cuyo ahorro comprometido era de 3 UF., giro que fue solicitado por este Servicio y que se ve reflejado en el Oficio N° 1512 de fecha 16.04.2022, el cual adjunta. No obstante lo anterior, es preciso aclarar que si existe algún giro distinto al comprometido, como el que usted hace referencias de 1.8 UF, de fecha 24.05.2022, favor solicitar al banco correspondiente que le indique mediante que oficio, éste Servicio solicitó el giro que usted menciona, dado que esa información, solo la entregan al titular de la cuenta.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PCP/CPA/JFF Fecha de publicación: 20-10-2022 13:12</t>
  </si>
  <si>
    <t>Descripción: Junto con saludar cordialmente, damos respuesta a su reclamo, donde manifiesta ser beneficiaria del proyecto ubicado en la comuna de La Florida, en el cual se ejecutaron obras pertenecientes al Programa de Protección del Patrimonio Familiar, regulado por el Decreto Supremo Nº 255 (V. y U.) de 2006, y a la fecha presenta observaciones en dichas obras. En primer lugar, quisiéramos señalar que lamentamos la situación expuesta por usted, especialmente porque para nosotros como SERVIU Metropolitano es de suma importancia que todo el proceso que conlleva la ejecución de las obras, se realicen de acuerdo a lo programado y sin mayores inconvenientes para nuestros beneficiarios. Dicho lo anterior, y en atención a su presentación y comprendiendo su preocupación, es posible indicar que las obras ejecutadas se encuentran bajo el marco de proyecto aprobado, esto según lo revisado y aprobado por este Servicio, como también lo informado por el Prestador de Servicios de Asistencia Técnica (PSAT). Agregar además que se le informó al PSAT el reclamo y, en conjunto con la constructora, asistieron a la edificación, verificando las instalaciones de canaletas y aguas lluvias para corregir cualquier error al respecto. Asimismo indicar que el PSAT informa que, en el mes de agosto de este año, se probaron las techumbres, sin encontrar problemas en su ejecución, igualmente volverán a verificar los techos para revisar posibles fallos, esto dentro de la semana correspondiente al 10.10.2022.. Como es de nuestro interés brindarle el acompañamiento necesario en este proceso, y en caso de requerirlo, le invitamos a tomar contacto directamente con el Supervisor de Obras de este Servicio, Sr. Víctor Lillo Bizama, a través de su correo electrónico: vlillob@minvu.cl.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PCP/PMJ/MCV/VLB Fecha de publicación: 07-10-2022 16:32</t>
  </si>
  <si>
    <t>CAS-6962135-K8Q2N8</t>
  </si>
  <si>
    <t>Solicita solucionar el inconveniente del error de cambio de datos de la cuenta de ahorro al momento de la inscripcion del leasing ,error que aun se mantiene y no ha podido escriturar.</t>
  </si>
  <si>
    <t>Descripción: Junto con saludar cordialmente, damos respuesta a su presentación, donde expone su reclamo relacionado con el error que se presentó en su inscripción al Subsidio Leasing Habitacional y que no le ha permitido avanzar en su proceso de aplicación de su beneficio. En primer lugar, quisiéramos señalar que lamentamos la situación descrita por usted, puesto que para nosotros como Servicio de Vivienda y Urbanización (SERVIU) Metropolitano, es de suma importancia la calidad de atención entregada a nuestras/os usuarias/os. Dicho lo anterior, agradecemos el tiempo que se ha tomado en manifestar su molestia por el error suscitado, puesto que esto posibilita que podamos mejorar nuestra gestión y nuestra atención de público, evitando que estas situaciones se vuelvan a repetir a futuro. Lamentamos enormemente lo ocurrido y, como le fue informado telefónicamente, su inscripción fue actualizada, no presentándose nuevos inconvenientes que impidan aplicar su subsidio.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 Fecha de publicación: 06-10-2022 10:09</t>
  </si>
  <si>
    <t>14075599</t>
  </si>
  <si>
    <t>NAVARRETE CARDENAS, AUDOLIA EFIGENIA</t>
  </si>
  <si>
    <t>CAS-6969391-B5G9H6</t>
  </si>
  <si>
    <t>Usuario indica que la llamaron para indicarle que se había ganado el subsidio habitacional y la misma persona que la llamo para decir que tenia el beneficio de arriendo .</t>
  </si>
  <si>
    <t>Se toma Formulario Gestión de Opiniones</t>
  </si>
  <si>
    <t>6084972</t>
  </si>
  <si>
    <t>SAN MARTIN BEROIZ, GUACOLDA DEL ROSARIO</t>
  </si>
  <si>
    <t>CAS-6969396-B9L3G0</t>
  </si>
  <si>
    <t>reclama por que la petición de desbloqueo fue mal gestionada, teniendo que volver 2 veces a Serviu.</t>
  </si>
  <si>
    <t>Se toma Formulario Gestión De Opiniones .</t>
  </si>
  <si>
    <t>15824071</t>
  </si>
  <si>
    <t>MUÑOZ FERNANDEZ, SARA BELEN</t>
  </si>
  <si>
    <t>CAS-6971299-F8M8S5</t>
  </si>
  <si>
    <t>Fue beneficiada al subsidio de mejoramiento la entidad Patrocinante Sonia y Lazo Arquitectos siente que no hubo empatía y le cobraron por retirar escombros y hubo material perdido y pago extra por material que no estaba en el listado .</t>
  </si>
  <si>
    <t>Se ingresa Formulario Gestión De Opiniones</t>
  </si>
  <si>
    <t>6344217</t>
  </si>
  <si>
    <t>HUME ARÓSTICA, MARÍA ISABEL</t>
  </si>
  <si>
    <t>CAS-6971315-N6V9D2</t>
  </si>
  <si>
    <t>Es beneficiada al banco de materiales compro los materiales y la EP Creando Futuro de Melipilla no le responde .</t>
  </si>
  <si>
    <t>Se ingresa Formulario Gestión De Opiniones .</t>
  </si>
  <si>
    <t>5577520</t>
  </si>
  <si>
    <t>GARCÍA PÉREZ, JOSÉ RAMÓN</t>
  </si>
  <si>
    <t>CAS-6973152-W7P6T1</t>
  </si>
  <si>
    <t>Desactualización de nomina de inmobiliarias 2022</t>
  </si>
  <si>
    <t>Se ingresa Formulario Gestión de Opiniones .</t>
  </si>
  <si>
    <t>10665555</t>
  </si>
  <si>
    <t>RAMIREZ VERA, IRMA CRISTINA</t>
  </si>
  <si>
    <t>CAS-6976981-J4Q7D1</t>
  </si>
  <si>
    <t>La empresa no ha hecho el trabajo como corresponde tiene filtraciones y lleva de mayo del 2022 sin que logre que le terminen el trabajo del baño.</t>
  </si>
  <si>
    <t>Descripción: Junto con saludar cordialmente, damos respuesta a su presentación, donde expone su reclamo relacionado con que la empresa no ha hecho el trabajo como corresponde, y desde mayo del 2022, está sin que logren terminar el trabajo del baño.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interés de brindarle una atención certera y otorgar una respuesta acorde a su inquietud, será necesario contar con mayores antecedentes, con el objetivo de dar respuesta a su requerimiento. Por lo anterior, para atender su solicitud y derivar a la unidad que corresponda, le invitamos a contactarnos nuevamente por esta misma vía, especificando que se aporte el nombre del Prestador de Servicios de Asistencia Técnica (PSAT), Nombre de Proyecto, o Código de éste.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PTS/MFV/MBL/MCV Fecha de publicación: 20-10-2022 9:42</t>
  </si>
  <si>
    <t>8118142</t>
  </si>
  <si>
    <t>SAAVEDRA LEYTON, NANCY JIMENA</t>
  </si>
  <si>
    <t>CAS-6978936-N5Z3Y7</t>
  </si>
  <si>
    <t>Problemas de pagos de la constructora Democorp a subcontrato Urloac en obra Santa Luisa lo que provocó la quiebra del subcontrato .</t>
  </si>
  <si>
    <t>17590441</t>
  </si>
  <si>
    <t>PACHECO PACHECO, DANIEL DE JESUS</t>
  </si>
  <si>
    <t>REGION VI DEL LIBERTADOR GRAL B.O'HIGGINS</t>
  </si>
  <si>
    <t>Castro Arqueros, Miyarell</t>
  </si>
  <si>
    <t>CAS-6978940-W6F0C1</t>
  </si>
  <si>
    <t>Reclamo por las malas terminaciones de los arreglos del cielo living, comedor ,cocina ,baño. Daños en la propiedad ,inundación en los dormitorios por descuido del maestro para trabajar .</t>
  </si>
  <si>
    <t>10147749</t>
  </si>
  <si>
    <t>MORALES GALVEZ, MONICA ELIZABETH</t>
  </si>
  <si>
    <t>Labrin Lázaro, Juan José</t>
  </si>
  <si>
    <t>CAS-6980892-R4R6K9</t>
  </si>
  <si>
    <t>Firmo escritura el 1 de agosto del 2022 en la notaría ,el día 5 de agosto fue enviada al CBR de Talagante y fue rechazada la inscripcion por el titulo mal citado al día 21.09.2022 hasta le fecha la ATL no ha hecho nada Gestoría y Desarrollo LTDA.</t>
  </si>
  <si>
    <t>Se ingresa Formulario Gestión Opinión.</t>
  </si>
  <si>
    <t>16932443</t>
  </si>
  <si>
    <t>JARA VALENZUELA, BARBARA ALEXANDRA</t>
  </si>
  <si>
    <t>CAS-6982592-V3P9C0</t>
  </si>
  <si>
    <t>usuaria desea presentar reclamo</t>
  </si>
  <si>
    <t>quiero dejar un reclamo a Egis"consultora social y habitacional identidades ltda rm" ya que no nos a dado una respuesta o razón por la cual se a rechazado la postulación a lo largo de los últimos 4 años. además la representante de la egis Fernanda Villa, solo nos presenta evasivas y no otorga respuestas concretas además de no entregar las carpetas con documentación necesaria para poder postular con otra egis</t>
  </si>
  <si>
    <t>10778112</t>
  </si>
  <si>
    <t>VALENZUELA SOTO, MARIA SOLEDAD</t>
  </si>
  <si>
    <t>CAS-6982779-R2X2S4</t>
  </si>
  <si>
    <t>Postulo al banco de materiales y no ha recibido respuesta .</t>
  </si>
  <si>
    <t>14190732</t>
  </si>
  <si>
    <t>VIDAL VILCHES, DORIS ANDREA</t>
  </si>
  <si>
    <t>CAS-6985225-F6G8J7</t>
  </si>
  <si>
    <t>Guardia de seguridad en la puerta principal mujer muy mal educada, le falto el respeto .</t>
  </si>
  <si>
    <t>Descripción: Junto con saludar cordialmente, damos respuesta a su presentación, donde expone su reclamo relacionado con el trato recibido por la Guardia de Seguridad, quien se desempeña en este Servicio. En primer lugar, quisiéramos señalar que lamentamos la situación descrita por usted, puesto que para nosotros como SERVIU Metropolitano, es importante entregar una atención con altos estándares de calidad, trato cordial y amable. Al respecto, le informamos que, agradecemos el tiempo que se ha tomado en manifestar su molestia por la atención brindada por la Guardia de Seguridad, puesto que esto posibilita que podamos mejorar nuestra gestión y nuestra atención de público, evitando que estas situaciones se vuelvan a repetir a futuro. Lamentamos enormemente, lo ocurrido con el trato recibido, razón por la cual, fue informada la Jefatura correspondiente, el motivo de su reclamo, quien se encargará de entregar los refuerzos pertinentes para mejorar esta situación.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PTS/JML/MCG Fecha de publicación: 26-10-2022 17:07</t>
  </si>
  <si>
    <t>6944888</t>
  </si>
  <si>
    <t>PLETIKOSIC CARRIZO, ESTEBAN MILAN</t>
  </si>
  <si>
    <t>CAS-6990703-B3T0F6</t>
  </si>
  <si>
    <t>usuario solicita dejar un reclamo</t>
  </si>
  <si>
    <t>Descripción: Junto con saludar cordialmente, damos respuesta a su presentación, donde expone su reclamo relacionado con la actualización del listado de entidades con convenio para aplicar subsidio de mejoramiento “Banco de Materiales" del cual es beneficiaria, indicando que el listado que le fue entregado contiene entidades no vigente. En primer lugar, quisiéramos señalar que lamentamos la situación descrita por usted, ya que nuestro compromiso como SERVIU Metropolitano es ofrecer un servicio con altos estándares de calidad, entregándoles a nuestros usuarios una información certera, completa y oportuna. Por lo anterior, en atención a su presentación, adjuntamos a esta respuesta, nómina actualizada de todas las ferreterías en convenio en la Región Metropolitana. Es importante recordar, que el máximo de compras que puede realizar con su tarjeta virtual son 4. Finalmente, y como es de nuestro interés acompañarla en este proceso, si así usted lo requiere, puede tomar contacto con nuestro funcionario, Sr. Luis Pizarro Dinamarca, perteneciente al Subdepartamento Subsidios para Mejoramiento de Viviendas y Entorno, al correo electrónico: lpizarro@minvu.cl Reciba usted nuestras más sinceras disculpas por las molestias que esta situación le haya podido causar y le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PTS/CPA/MBL Fecha de publicación: 28-10-2022 13:52</t>
  </si>
  <si>
    <t>11111899</t>
  </si>
  <si>
    <t>ROA BUSTOS, RITA ANGELICA</t>
  </si>
  <si>
    <t>CAS-6995301-V4V9P5</t>
  </si>
  <si>
    <t>Como hermana de la persona interesada en postular al subsidio de arriendo quedo en el paso 1 de 6 se detuvo la postulación y al venir a la oficina no le dieron solución a su problema</t>
  </si>
  <si>
    <t>10070598</t>
  </si>
  <si>
    <t>GIPPERT CARREÑO, MARÍA CAROLINA</t>
  </si>
  <si>
    <t>Alvarez de la Rosa, Sandra</t>
  </si>
  <si>
    <t>varas aguirre, Rossana Margarita</t>
  </si>
  <si>
    <t>CAS-6997940-G5K0P7</t>
  </si>
  <si>
    <t>usuario solicita dejar reclamo a entidad Leasing ya que señala que después de cobrarle $1.775.000 por gastos operacionales le piden aval y no quieren devolver garantía pagada</t>
  </si>
  <si>
    <t>se toma reclamo a través de formulario de gestión de opinión.</t>
  </si>
  <si>
    <t>25847974</t>
  </si>
  <si>
    <t>SILORENT, JEAN-RICO</t>
  </si>
  <si>
    <t>CAS-7006399-R8K5W6</t>
  </si>
  <si>
    <t>usuario solicita dejar reclamo ya que su estado civil no está actualizado</t>
  </si>
  <si>
    <t>6947324</t>
  </si>
  <si>
    <t>MERINO FRANJOLA, MARCOS JUAN</t>
  </si>
  <si>
    <t>CAS-7006401-P8G2C0</t>
  </si>
  <si>
    <t>usuario solicita dejar reclamo dirigido a banco estado ya que no le están respetando los seguros asociados a su crédito hipotecario</t>
  </si>
  <si>
    <t>8001199</t>
  </si>
  <si>
    <t>ALVARERZ JARA, DESIDERIO DE LOS ANGELES</t>
  </si>
  <si>
    <t>CAS-7006403-X9L7L7</t>
  </si>
  <si>
    <t>usuaria solicita dejar reclamo ya que en serviu San Bernardo le entregaron información errónea la cual hizo que perdiera varios meses para encontrar su vivienda.</t>
  </si>
  <si>
    <t>17357451</t>
  </si>
  <si>
    <t>SOTO ALVAREZ, MARIA JOSE</t>
  </si>
  <si>
    <t>Descripción: Junto con saludar cordialmente, damos respuesta a su reclamo, relacionado con la demora en el pago al maestro, quien realizó trabajos de mejoramiento en su vivienda. En primer lugar, quisiéramos manifestar que lamentamos los inconvenientes que la situación descrita en su presentación, le ha provocado, dificultando su postulación a nuevos beneficios,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con el objetivo de asegurarnos de que los trabajos fueron realizados conforme a la normativa de postulación, es importante señalar que se están realizando nuevas gestiones de revisión que, permitan autorizar el pago al maestro. Cabe hacer presente que, mientras nuestros sistemas computacionales indiquen su estado como Vigente No Pagado, no es factible que participe de nuestros Llamados a postulación.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PCP/PMJ/GGQ/PGC Fecha de publicación: 03-10-2022 17:41</t>
  </si>
  <si>
    <t>Descripción: Junto con saludar cordialmente, damos respuesta a su presentación, donde expone su reclamo relacionado con la demora en el pago al maestro que realizó trabajos de mejoramiento en su vivienda, dificultando a la vez su postulación a nuevos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fin de asegurarnos de que los trabajos fueron realizados conforme la normativa de postulación, se están realizando nuevas gestiones de revisión que permitan autorizar el pago el maestro. Cabe señalar que, mientras nuestros sistemas computacionales indiquen su estado como Vigente No Pagado, no es factible que participe de nuestros Llamados a postulación.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03-10-2022 17:42</t>
  </si>
  <si>
    <t>Descripción: Junto con saludar cordialmente, le comunicamos que, por especial encargo de S.E., el Presidente de la República Sr. Gabriel Boric Font y su equipo, su presentación electrónica INPR2022-19464, ha sido derivada a este Ministerio y al mismo tiempo al SERVIU Metropolitano, mediante la cual manifiesta su reclamo relacionado al proceso de tasación y asignación del monto de subsidio, el que dificultaría la adquisición de viviendas, motivo por el que solicita apoyo. En primer lugar, quisiéramos manifestar que lamentamos el tiempo transcurrido en la entrega de la respuesta a su requerimiento. Dicho lo anterior, y en atención a su presentación, informamos que los montos del subsidio son variables y dependerán de las características de la vivienda que se elija adquirir, y que deberán ser ratificados por un Asesor Técnico Legal (ATL) contratado por el SERVIU. Por otra parte, indicar que el subsidio tiene por objeto financiar una parte del precio de la vivienda, pero no otorga la totalidad de las 950 Unidades de Fomento (UF), por lo tanto, este monto hace referencia al valor máximo de una compraventa, aplicado y financiado con un subsidio correspondiente al programa Fondo Solidario de Elección de Vivienda, regulado por el Decreto Supremo N° 49 (V. y U.) de 2011. Para determinar los montos estimados en un proceso de compraventa con subsidio del mencionado Decreto y sus modificaciones, puede acceder al vínculo http://simuladorsubsidiods49.minvu.cl. Por otro lado, cabe hacer presente que puede hacer uso de su beneficio en la compra de una vivienda Nueva a través de los proyectos de Integración Social y Territorial que, se desarrollan en la región, debiendo tomar contacto directamente con las inmobiliarias que están ejecutando estos proyectos según el listado publicado en la página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PCP/PMJ/GGQ/DRZ Fecha de publicación: 13-10-2022 17:07</t>
  </si>
  <si>
    <t>Descripción: Junto con saludar cordialmente, le comunicamos que, por especial encargo de S.E., el Presidente de la República Sr. Gabriel Boric Font y su equipo, su presentación electrónica INPR2022-19450, ha sido derivada a este Ministerio y al mismo tiempo al Servicio de Vivienda y Urbanización (SERVIU) Metropolitano, en ella manifiesta su disconformidad con respecto a la solicitud de asignación directa de un subsidio de arriendo, el que no habría recibido.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presentación, le informamos que, revisados nuestros sistemas computacionales, identificamos que usted cuenta con un subsidio de arriendo del Programa Subsidio de Arriendo de Vivienda, regulado por el Decreto Supremo N° 52 (V. y U.), de 2013, otorgado vía Asignación Directa, a través de la Resolución Exenta N° 501 de fecha 28-06-2002. Cabe señalar que a la fecha, dicho beneficio usted lo está aplicando desde el mes de septiembre de 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PTS/MFV/CMF/PCV Fecha de publicación: 17-10-2022 16:29</t>
  </si>
  <si>
    <t>Descripción: Junto con saludar cordialmente, y por especial encargo de la Dirección del SERVIU Metropolitano, doy respuesta a su reclamo relacionado con errores en la ejecución de obras, e incumplimientos normativos del proyecto La Obra I y II, de la comuna de Puente Alto. En primer lugar, quisiera señalar que lamento la situación descrita por usted, puesto que para nosotros como Servicio de Vivienda y Urbanización (SERVIU) Metropolitano, es de suma importancia la calidad de la labor que encomendamos a nuestros colaboradores técnicos. Dicho lo anterior, y en atención a su presentación, es posible indicar que dicho proyecto se encuentra en proceso de aprobación de modificación de obras, de acuerdo al ingreso realizado por el Prestador de Asistencia Técnica (PSAT) Arquitectura Social, el cual junto con la Constructora San Sebastián, presentaron contratos firmados vigentes ante este Servicio para ejecutar su proyecto, en el marco del Programa de Protección del Patrimonio Familiar regulado por el Decreto Supremo Nº 255 (V. y U.) de 2006. Una vez finalizado el proceso de modificación de obras, dicho PSAT coordinará con las familias beneficiarias la ejecución de las obras. Como es nuestro interés brindarle la orientación necesaria en este proceso, y en caso de usted así lo requiera, puede ponerse en contacto directamente con el Supervisor de Obras, del Departamento de Obras y Edificación, de nuestro Servicio, Sebastián Piña Cáceres, al correo electrónico spina@minvu.cl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PVL/PCP/MFV/MCV Fecha de publicación: 23-10-2022 17:12</t>
  </si>
  <si>
    <t>CAS-6945194-K5L0X8</t>
  </si>
  <si>
    <t>Descripción: Junto con saludar cordialmente, damos respuesta a su presentación, donde expone su reclamo relacionado con la demora en el pago al maestro que realizó trabajos de mejoramiento en su vivienda, en el marco del Subsidio Banco de Materiales, correspondiente al Programa de Protección al Patrimonio Familiar (PPPF), regulado por el Decreto Supremo N°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Al respecto, y tal como le indicamos en nuestra respuesta anterior asociada al código CAS-6948242-Z8Q6D3, le informamos que, con el fin de asegurarnos de que los trabajos fueron realizados conforme la normativa de postulación, se están realizando nuevas gestiones de revisión que permitan autorizar el pago el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 Fecha de publicación: 11-10-2022 16:45</t>
  </si>
  <si>
    <t>Descripción: Junto con saludar cordialmente, damos respuesta a su presentación, donde expone su reclamo relacionado con la demora en el pago al maestro que realizó trabajos de mejoramiento en su vivienda, en el marco del Subsidio Banco de Materiales, correspondiente al Programa de Protección al Patrimonio Familiar (PPPF), regulado por el Decreto Supremo N°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fin de asegurarnos de que los trabajos fueron realizados conforme la normativa de postulación, se están realizando nuevas gestiones de revisión que permitan autorizar el pago el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07-10-2022 12:12</t>
  </si>
  <si>
    <t>Descripción: Junto con saludar cordialmente, le comunicamos que, por especial encargo de S.E., el Presidente de la República Sr. Gabriel Boric Font y su equipo, su presentación electrónica INPR2022-24116, ha sido derivada a este Ministerio y al mismo tiempo al SERVIU Metropolitano, donde en representación de Constructora ICALMA, expone su reclamo por la situación que les afecta, relativa a los fondos que les adeudaría el Servicio de Vivienda y Urbanización. Al respecto, reiteramos información entregada en sus anteriores presentaciones, singularizadas con los números CAS-6854150-F4X0T2, y CAS-6710498-P8M8M4, donde señalamos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PCP/MFV/FBC Fecha de publicación: 23-10-2022 18:14</t>
  </si>
  <si>
    <t>CAS-6978866-Y9R4M0</t>
  </si>
  <si>
    <t>Caso ingresado vía casilla correo electrónico Oficina de partes SERVIU RM Hola buenos días Mi nombre es Catalina, y con mucho respeto me dirijo a usted para poder explicar la inquietud. Sucede que se están llevando a cabo arreglos en la vivienda en mi sector, específicamente en los Block, tenemos un portón donde junta 2 block, pero a uno le hicieron arreglos totalmente distintos al que se está realizando aún en el nuestro, pintaron super mal las fachadas, la baranda que están cambiando son muy ordinarias, inseguras y COMPLETAMENTE distintas a las otras que pusieron en todos los demás, encuentro que es insólito que este pasando esto, ya que no somos menos. Y por lo demás, me preocupa ya que tengo un hijo de 5 años y me da miedo que por lo insegura que es la baranda nueva se me caiga, ya que vivo en el tercer piso. (Adjunto fotos) De verdad, es una molestia de parte de todos nuestras vecinos, que se agradece el arreglo que le hacen a nuestras viviendas, pero no de esta manera. Espero tener una pronta respuesta. Que tenga buen día. Catalina Fernández Vasquez 9-75443193 Santa Mercedes tres 14789 dpto 31</t>
  </si>
  <si>
    <t>Descripción: Junto con saludar cordialmente, damos respuesta a su presentación, donde expone su reclamo relacionado con las diferencias existentes entre obras de mejoramiento, en edificios de la misma comunidad.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efectivamente el Proyecto Condominio Social B-3 Cordillera II sector I, de la comuna de San Bernardo, al cual corresponden las obras que se realizan en la Copropiedad, considera diferencias a nivel de proyecto, pues corresponden a Prestadores de Servicios de Asistencia (PSAT) distintos. En el sector indicado, es el PSAT Asistec Nova quien presentó dicho proyecto de mejoramiento, correspondiente al Programa de Protección al Patrimonio Familiar (PPPF), regulado por el Decreto Supremo N° 255 (V. y U.) de 2006. Esto se debe a que al ser proyectos postulados por separado, tanto la Secretaría General Ministerial (SEREMI) de Vivienda y Urbanismo, previa evaluación de Departamento de Estudios de nuestro Servicio, se certificaron partidas diferentes, por lo cual no se pueden homologar. Junto a esto, en caso de usted así lo requiera, puede ponerse en contacto directamente con el Supervisor de las obras, Sr. Francisco Wragg Fontova, al correo electrónico fwragg@minvu.cl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20-10-2022 12:09</t>
  </si>
  <si>
    <t>18928360</t>
  </si>
  <si>
    <t>FERNÁNDEZ VÁSQUEZ, CATALINA SCARLETTE</t>
  </si>
  <si>
    <t>CAS-6984491-V6T2K2</t>
  </si>
  <si>
    <t>4446748</t>
  </si>
  <si>
    <t>MUÑOZ MUÑOZ, PURISIMA DEL CARMEN</t>
  </si>
  <si>
    <t>CAS-6986454-K6F4P7</t>
  </si>
  <si>
    <t>Estimada Srta. Juana Nazal B. Directora Serviu Metropolitano Junto con saludar y deseando un excelente fin de semana; mi nombre es Purísima Muñoz Muñoz Rut 4.447. 748-8 soy adulto mayor, por lo que no he podido hacer reparaciones en mi casa de forma independiente, por lo que he postulado al subsidio Banco de materiales y me lo he adjudicado el año 2021 con la constructora Egis Creando Futuro Ltda. Rut 76.189.308-5, los cuales me asesoraron en la compra de materiales para el cambio de piso de mi vivienda que tiene más de 50 años sin ninguna reparación, pero hasta la fecha aun no han asistido a hacer nada en mi domicilio, por lo que me comunico con ellos y me informan que son ustedes quienes tienen detenido los trabajos. Por lo antes expuesto solicito dar respuesta a mi solicitud de rapidez en la ejecución de este proyecto que me aqueja. Adjunto carta de reclamo. Quedo atenta a sus comentarios Atte. Purísima del Carmen Muñoz Muñoz 984349499</t>
  </si>
  <si>
    <t>CAS-7000108-P2F5X7</t>
  </si>
  <si>
    <t>Usuaria expone su molestia por arreglos que perjudican a locatarios del sector y el normal desplazamiento de los ciudadanos.</t>
  </si>
  <si>
    <t>JAIME, VALERIA</t>
  </si>
  <si>
    <t>1.2.4. Pavimentación</t>
  </si>
  <si>
    <t>Reyes Veliz, Lorena</t>
  </si>
  <si>
    <t>Descripción: Junto con saludar cordialmente, y por especial encargo de la Dirección del SERVIU Metropolitano, doy respuesta a su reclamo relacionado con la demora en el pago al maestro que realizó trabajos de mejoramiento en su vivienda, dificultando su postulación a nuevos beneficios. En primer lugar, quisiera señalar que lamento la situación descrita por usted, puesto que para nosotros como Servicio de Vivienda y Urbanización (SERVIU) Metropolitano, es de suma importancia la calidad de la labor que encomendamos a nuestros colaboradores técnicos. Dicho lo anterior, le informo que, con el fin de asegurar que los trabajos fueron realizados conforme la normativa de postulación, se están realizando nuevas gestiones de revisión que permitan autorizar el pago al maestro. Cabe señalar que, mientras nuestros sistemas computacionales indiquen su estado como Vigente No Pagado, no es factible que participe de nuestros Llamados a postulación.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PVL/PCP/MFV/PGC Fecha de publicación: 23-10-2022 17:18</t>
  </si>
  <si>
    <t>12189790</t>
  </si>
  <si>
    <t>NAVARRETE ARRIAGADA, SUSANA DE LAS MERCEDES</t>
  </si>
  <si>
    <t>Octubre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</si>
</sst>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color rgb="FFFFFFFF"/>
      <name val="Arial"/>
      <family val="2"/>
    </font>
    <font>
      <sz val="10"/>
      <color theme="0"/>
      <name val="Arial"/>
      <family val="2"/>
    </font>
    <font>
      <sz val="10"/>
      <name val="Arial"/>
      <family val="2"/>
    </font>
    <font>
      <b/>
      <sz val="14"/>
      <name val="Arial"/>
      <family val="2"/>
    </font>
    <font>
      <b/>
      <sz val="10"/>
      <name val="Arial"/>
      <family val="2"/>
    </font>
    <font>
      <b/>
      <sz val="11"/>
      <name val="Arial"/>
      <family val="2"/>
    </font>
    <font>
      <sz val="10"/>
      <name val="Arial"/>
      <family val="2"/>
    </font>
    <font>
      <sz val="10"/>
      <name val="Arial"/>
      <family val="2"/>
    </font>
    <font>
      <sz val="11"/>
      <name val="Calibri"/>
      <family val="2"/>
    </font>
    <font>
      <sz val="10"/>
      <name val="Calibri Light"/>
      <family val="2"/>
      <scheme val="maj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rgb="FF002060"/>
        <bgColor indexed="64"/>
      </patternFill>
    </fill>
    <fill>
      <patternFill patternType="solid">
        <fgColor rgb="FFFFFF0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9">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3"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40">
    <xf numFmtId="0" fontId="20" fillId="0" borderId="0" xfId="0" applyFont="1"/>
    <xf numFmtId="0" fontId="21" fillId="33" borderId="0" xfId="0" applyFont="1" applyFill="1"/>
    <xf numFmtId="49" fontId="0" fillId="0" borderId="0" xfId="0" applyNumberFormat="1" applyFont="1"/>
    <xf numFmtId="22" fontId="0" fillId="0" borderId="0" xfId="0" applyNumberFormat="1" applyFont="1"/>
    <xf numFmtId="0" fontId="0" fillId="0" borderId="0" xfId="0" applyFont="1"/>
    <xf numFmtId="14" fontId="0" fillId="0" borderId="0" xfId="0" applyNumberFormat="1" applyFont="1"/>
    <xf numFmtId="3" fontId="0" fillId="0" borderId="0" xfId="0" applyNumberFormat="1" applyFont="1"/>
    <xf numFmtId="0" fontId="20" fillId="0" borderId="0" xfId="0" pivotButton="1" applyFont="1"/>
    <xf numFmtId="0" fontId="20" fillId="0" borderId="0" xfId="0" applyFont="1" applyAlignment="1">
      <alignment horizontal="left"/>
    </xf>
    <xf numFmtId="0" fontId="20" fillId="0" borderId="0" xfId="0" applyNumberFormat="1" applyFont="1"/>
    <xf numFmtId="17" fontId="20" fillId="0" borderId="10" xfId="0" applyNumberFormat="1" applyFont="1" applyBorder="1" applyAlignment="1">
      <alignment horizontal="left"/>
    </xf>
    <xf numFmtId="0" fontId="22" fillId="34" borderId="10" xfId="0" applyFont="1" applyFill="1" applyBorder="1"/>
    <xf numFmtId="0" fontId="22" fillId="34" borderId="10" xfId="0" applyFont="1" applyFill="1" applyBorder="1" applyAlignment="1">
      <alignment horizontal="center"/>
    </xf>
    <xf numFmtId="0" fontId="20" fillId="0" borderId="10" xfId="0" applyNumberFormat="1" applyFont="1" applyBorder="1" applyAlignment="1">
      <alignment horizontal="center"/>
    </xf>
    <xf numFmtId="0" fontId="20" fillId="35" borderId="0" xfId="0" applyFont="1" applyFill="1" applyAlignment="1">
      <alignment horizontal="left"/>
    </xf>
    <xf numFmtId="0" fontId="25" fillId="0" borderId="0" xfId="0" applyFont="1"/>
    <xf numFmtId="164" fontId="24" fillId="0" borderId="0" xfId="55" applyNumberFormat="1" applyFont="1"/>
    <xf numFmtId="0" fontId="20" fillId="0" borderId="0" xfId="0" applyFont="1" applyAlignment="1">
      <alignment horizontal="left" indent="1"/>
    </xf>
    <xf numFmtId="0" fontId="26" fillId="0" borderId="0" xfId="0" applyFont="1"/>
    <xf numFmtId="0" fontId="25" fillId="0" borderId="10" xfId="0" applyFont="1" applyBorder="1"/>
    <xf numFmtId="0" fontId="25" fillId="0" borderId="10" xfId="0" applyFont="1" applyBorder="1" applyAlignment="1">
      <alignment horizontal="center"/>
    </xf>
    <xf numFmtId="0" fontId="20" fillId="0" borderId="11" xfId="0" applyNumberFormat="1" applyFont="1" applyFill="1" applyBorder="1" applyAlignment="1">
      <alignment horizontal="center"/>
    </xf>
    <xf numFmtId="0" fontId="20" fillId="0" borderId="0" xfId="0" applyFont="1" applyAlignment="1">
      <alignment horizontal="left" indent="2"/>
    </xf>
    <xf numFmtId="0" fontId="20" fillId="0" borderId="0" xfId="0" applyNumberFormat="1" applyFont="1" applyFill="1"/>
    <xf numFmtId="0" fontId="20" fillId="0" borderId="0" xfId="0" applyFont="1" applyFill="1" applyAlignment="1">
      <alignment horizontal="left"/>
    </xf>
    <xf numFmtId="0" fontId="27" fillId="0" borderId="0" xfId="0" applyFont="1"/>
    <xf numFmtId="0" fontId="28" fillId="0" borderId="0" xfId="0" applyFont="1"/>
    <xf numFmtId="49" fontId="0" fillId="0" borderId="10" xfId="0" applyNumberFormat="1" applyFont="1" applyBorder="1"/>
    <xf numFmtId="0" fontId="28" fillId="0" borderId="10" xfId="0" applyFont="1" applyBorder="1"/>
    <xf numFmtId="0" fontId="0" fillId="0" borderId="10" xfId="0" applyFont="1" applyBorder="1"/>
    <xf numFmtId="0" fontId="29" fillId="0" borderId="10" xfId="0" applyFont="1" applyBorder="1" applyAlignment="1">
      <alignment vertical="center" wrapText="1"/>
    </xf>
    <xf numFmtId="0" fontId="29" fillId="0" borderId="10" xfId="0" applyFont="1" applyBorder="1"/>
    <xf numFmtId="0" fontId="20" fillId="0" borderId="10" xfId="0" applyFont="1" applyBorder="1"/>
    <xf numFmtId="49" fontId="0" fillId="0" borderId="0" xfId="0" applyNumberFormat="1"/>
    <xf numFmtId="22" fontId="0" fillId="0" borderId="0" xfId="0" applyNumberFormat="1"/>
    <xf numFmtId="0" fontId="0" fillId="0" borderId="0" xfId="0"/>
    <xf numFmtId="14" fontId="0" fillId="0" borderId="0" xfId="0" applyNumberFormat="1"/>
    <xf numFmtId="3" fontId="0" fillId="0" borderId="0" xfId="0" applyNumberFormat="1"/>
    <xf numFmtId="0" fontId="30" fillId="0" borderId="10" xfId="0" applyFont="1" applyBorder="1" applyAlignment="1">
      <alignment vertical="center" wrapText="1"/>
    </xf>
    <xf numFmtId="0" fontId="30" fillId="0" borderId="10" xfId="0" applyFont="1" applyBorder="1" applyAlignment="1">
      <alignment vertical="center"/>
    </xf>
  </cellXfs>
  <cellStyles count="69">
    <cellStyle name="20% - Énfasis1" xfId="19" builtinId="30" customBuiltin="1"/>
    <cellStyle name="20% - Énfasis1 2" xfId="43"/>
    <cellStyle name="20% - Énfasis1 3" xfId="57"/>
    <cellStyle name="20% - Énfasis2" xfId="23" builtinId="34" customBuiltin="1"/>
    <cellStyle name="20% - Énfasis2 2" xfId="45"/>
    <cellStyle name="20% - Énfasis2 3" xfId="59"/>
    <cellStyle name="20% - Énfasis3" xfId="27" builtinId="38" customBuiltin="1"/>
    <cellStyle name="20% - Énfasis3 2" xfId="47"/>
    <cellStyle name="20% - Énfasis3 3" xfId="61"/>
    <cellStyle name="20% - Énfasis4" xfId="31" builtinId="42" customBuiltin="1"/>
    <cellStyle name="20% - Énfasis4 2" xfId="49"/>
    <cellStyle name="20% - Énfasis4 3" xfId="63"/>
    <cellStyle name="20% - Énfasis5" xfId="35" builtinId="46" customBuiltin="1"/>
    <cellStyle name="20% - Énfasis5 2" xfId="51"/>
    <cellStyle name="20% - Énfasis5 3" xfId="65"/>
    <cellStyle name="20% - Énfasis6" xfId="39" builtinId="50" customBuiltin="1"/>
    <cellStyle name="20% - Énfasis6 2" xfId="53"/>
    <cellStyle name="20% - Énfasis6 3" xfId="67"/>
    <cellStyle name="40% - Énfasis1" xfId="20" builtinId="31" customBuiltin="1"/>
    <cellStyle name="40% - Énfasis1 2" xfId="44"/>
    <cellStyle name="40% - Énfasis1 3" xfId="58"/>
    <cellStyle name="40% - Énfasis2" xfId="24" builtinId="35" customBuiltin="1"/>
    <cellStyle name="40% - Énfasis2 2" xfId="46"/>
    <cellStyle name="40% - Énfasis2 3" xfId="60"/>
    <cellStyle name="40% - Énfasis3" xfId="28" builtinId="39" customBuiltin="1"/>
    <cellStyle name="40% - Énfasis3 2" xfId="48"/>
    <cellStyle name="40% - Énfasis3 3" xfId="62"/>
    <cellStyle name="40% - Énfasis4" xfId="32" builtinId="43" customBuiltin="1"/>
    <cellStyle name="40% - Énfasis4 2" xfId="50"/>
    <cellStyle name="40% - Énfasis4 3" xfId="64"/>
    <cellStyle name="40% - Énfasis5" xfId="36" builtinId="47" customBuiltin="1"/>
    <cellStyle name="40% - Énfasis5 2" xfId="52"/>
    <cellStyle name="40% - Énfasis5 3" xfId="66"/>
    <cellStyle name="40% - Énfasis6" xfId="40" builtinId="51" customBuiltin="1"/>
    <cellStyle name="40% - Énfasis6 2" xfId="54"/>
    <cellStyle name="40% - Énfasis6 3" xfId="68"/>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Notas 2" xfId="42"/>
    <cellStyle name="Notas 3" xfId="56"/>
    <cellStyle name="Porcentaje" xfId="55"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7">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os/Documents/Metas/2022/PMG/Reclamos%20Respondidos_Enero%20a%20Octub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Base datos"/>
      <sheetName val="Tabla de Homologación"/>
      <sheetName val="Tabla Consolidada de Resultados"/>
    </sheetNames>
    <sheetDataSet>
      <sheetData sheetId="0"/>
      <sheetData sheetId="1"/>
      <sheetData sheetId="2">
        <row r="7">
          <cell r="D7" t="str">
            <v>0.1.  Temas Urbanos</v>
          </cell>
        </row>
        <row r="8">
          <cell r="D8" t="str">
            <v>1.1. Normativas urbanas</v>
          </cell>
        </row>
        <row r="9">
          <cell r="D9" t="str">
            <v>1.1.1. Usos de suelo</v>
          </cell>
        </row>
        <row r="10">
          <cell r="D10" t="str">
            <v>1.1.2. Ley General de Urbanismo y Construcción</v>
          </cell>
        </row>
        <row r="11">
          <cell r="D11" t="str">
            <v>1.1.3. Ordenanza</v>
          </cell>
        </row>
        <row r="12">
          <cell r="D12" t="str">
            <v>1.1.4. Ley de Copropiedad</v>
          </cell>
        </row>
        <row r="13">
          <cell r="D13" t="str">
            <v>1.1.5. Direcciones de obra</v>
          </cell>
        </row>
        <row r="14">
          <cell r="D14" t="str">
            <v>1.1.6. Permisos de edificación</v>
          </cell>
        </row>
        <row r="15">
          <cell r="D15" t="str">
            <v>1.1.7. Expropiaciones</v>
          </cell>
        </row>
        <row r="16">
          <cell r="D16" t="str">
            <v>1.1.8. Ley de Calidad de Construcción (Ley 20.016)</v>
          </cell>
        </row>
        <row r="17">
          <cell r="D17" t="str">
            <v>1.2. Programas y subsidios urbanos</v>
          </cell>
        </row>
        <row r="18">
          <cell r="D18" t="str">
            <v>1.2.1. Pavimentos Participativos</v>
          </cell>
        </row>
        <row r="19">
          <cell r="D19" t="str">
            <v>1.2.2. Espacios Públicos</v>
          </cell>
        </row>
        <row r="20">
          <cell r="D20" t="str">
            <v>1.2.3. Proyectos Urbanos Integrales</v>
          </cell>
        </row>
        <row r="21">
          <cell r="D21" t="str">
            <v>1.2.4. Pavimentación</v>
          </cell>
        </row>
        <row r="22">
          <cell r="D22" t="str">
            <v>1.2.5. Infraestructura Sanitaria</v>
          </cell>
        </row>
        <row r="23">
          <cell r="D23" t="str">
            <v>1.2.6. Vialidad Urbana</v>
          </cell>
        </row>
        <row r="24">
          <cell r="D24" t="str">
            <v>1.2.7. Instrumentos de Planificación Territorial</v>
          </cell>
        </row>
        <row r="25">
          <cell r="D25" t="str">
            <v>1.2.7.1. Plan Regional de Desarrollo Urbano (R.D.U.)</v>
          </cell>
        </row>
        <row r="26">
          <cell r="D26" t="str">
            <v>1.2.7.2. Plan Regulador Intercomunal o Plan Regional Metropolitano (P.R.I.- P.R.M.)</v>
          </cell>
        </row>
        <row r="27">
          <cell r="D27" t="str">
            <v>1.2.7.3. Planes Reguladores Comunales (P.R.C.)</v>
          </cell>
        </row>
        <row r="28">
          <cell r="D28" t="str">
            <v>1.2.7.4. Limites Urbanos (L.U.)</v>
          </cell>
        </row>
        <row r="29">
          <cell r="D29" t="str">
            <v>1.2.8. Consulta general todos los programas y subsidios urbanos</v>
          </cell>
        </row>
        <row r="30">
          <cell r="D30" t="str">
            <v>1.3. Obras y proyectos de pavimentación</v>
          </cell>
          <cell r="E30" t="str">
            <v>Producto</v>
          </cell>
        </row>
        <row r="31">
          <cell r="D31" t="str">
            <v>1.4.  Colectores de aguas lluvias</v>
          </cell>
        </row>
        <row r="32">
          <cell r="D32" t="str">
            <v>1.4.1. Por obra SERVIU</v>
          </cell>
        </row>
        <row r="33">
          <cell r="D33" t="str">
            <v>1.4.1.1. Inundación recurrente (obra SERVIU)</v>
          </cell>
        </row>
        <row r="34">
          <cell r="D34" t="str">
            <v>1.4.1.2. Inundación habitual (obra SERVIU)</v>
          </cell>
        </row>
        <row r="35">
          <cell r="D35" t="str">
            <v>1.4.2. Por falta de limpieza de Municipio</v>
          </cell>
        </row>
        <row r="36">
          <cell r="D36" t="str">
            <v>1.4.2.1. Inundación recurrente (Municipio)</v>
          </cell>
        </row>
        <row r="37">
          <cell r="D37" t="str">
            <v>1.4.2.2. Inundación habitual (Municipio)</v>
          </cell>
        </row>
        <row r="38">
          <cell r="D38" t="str">
            <v xml:space="preserve">1.5. Fallas de pavimentos </v>
          </cell>
        </row>
        <row r="39">
          <cell r="D39" t="str">
            <v>1.5.1. Fallas de pavimentos - SERVIU</v>
          </cell>
          <cell r="E39" t="str">
            <v>Producto</v>
          </cell>
        </row>
        <row r="40">
          <cell r="D40" t="str">
            <v xml:space="preserve">1.5.2. Fallas de pavimentos  Municipio </v>
          </cell>
        </row>
        <row r="41">
          <cell r="D41" t="str">
            <v xml:space="preserve">1.5.3. Fallas de pavimentos  MOP </v>
          </cell>
        </row>
        <row r="42">
          <cell r="D42" t="str">
            <v xml:space="preserve">1.6. Ciclovías </v>
          </cell>
        </row>
        <row r="43">
          <cell r="D43" t="str">
            <v xml:space="preserve">1.7. Áreas Verdes </v>
          </cell>
        </row>
        <row r="44">
          <cell r="D44" t="str">
            <v>1.8. Otras consultas y opiniones en materia de urbanismo</v>
          </cell>
        </row>
        <row r="45">
          <cell r="D45" t="str">
            <v>0.2.Temas Habitacionales</v>
          </cell>
        </row>
        <row r="46">
          <cell r="D46" t="str">
            <v>2.1. Normativas Habitacionales</v>
          </cell>
        </row>
        <row r="47">
          <cell r="D47" t="str">
            <v xml:space="preserve">2.1.1. Aplicación de reglamentos de programas habitacionales (Normativa) </v>
          </cell>
        </row>
        <row r="48">
          <cell r="D48" t="str">
            <v>2.1.2. Otros temas habitacionales (Normativa)</v>
          </cell>
        </row>
        <row r="49">
          <cell r="D49" t="str">
            <v xml:space="preserve">2.2. Programas y subsidios habitacionales </v>
          </cell>
        </row>
        <row r="50">
          <cell r="D50" t="str">
            <v xml:space="preserve">2.2.01.  Fondo Solidario de Elección de Vivienda (D.S. 49) </v>
          </cell>
        </row>
        <row r="51">
          <cell r="D51" t="str">
            <v>2.2.1.1. Postulación Individual (D.S. 49)</v>
          </cell>
          <cell r="E51" t="str">
            <v>Producto</v>
          </cell>
        </row>
        <row r="52">
          <cell r="D52" t="str">
            <v xml:space="preserve">2.2.1.2. Postulación Colectiva </v>
          </cell>
        </row>
        <row r="53">
          <cell r="D53" t="str">
            <v>2.2.1.2.1. Postulación Colectiva sin proyecto (D.S. 49)</v>
          </cell>
          <cell r="E53" t="str">
            <v>Producto</v>
          </cell>
        </row>
        <row r="54">
          <cell r="D54" t="str">
            <v>2.2.1.2.2. Postulación Colectiva con proyecto (D.S. 49)</v>
          </cell>
          <cell r="E54" t="str">
            <v>Producto</v>
          </cell>
        </row>
        <row r="55">
          <cell r="D55" t="str">
            <v>2.2.1.3. Consulta general D.S. 49</v>
          </cell>
          <cell r="E55" t="str">
            <v>Atención</v>
          </cell>
        </row>
        <row r="56">
          <cell r="D56" t="str">
            <v xml:space="preserve">2.2.02. Sistema Integrado de Subsio Habitacional (D.S. 01) </v>
          </cell>
        </row>
        <row r="57">
          <cell r="D57" t="str">
            <v>2.2.2.1. D.S. 01 Título 0: Condiciones Especiales. Grupos emergentes sin capacidad de endeudamiento</v>
          </cell>
          <cell r="E57" t="str">
            <v>Producto</v>
          </cell>
        </row>
        <row r="58">
          <cell r="D58" t="str">
            <v>2.2.2.2. D.S. 01 Título I: Subsidio habitacional para grupos emergentes</v>
          </cell>
          <cell r="E58" t="str">
            <v>Producto</v>
          </cell>
        </row>
        <row r="59">
          <cell r="D59" t="str">
            <v>2.2.2.3. D.S. 01 Título II: Subsidio habitacional para sectores medios</v>
          </cell>
          <cell r="E59" t="str">
            <v>Producto</v>
          </cell>
        </row>
        <row r="60">
          <cell r="D60" t="str">
            <v>2.2.2.4. Consulta general Sistema Integrado de Subsidio Habitacional D.S. 01</v>
          </cell>
          <cell r="E60" t="str">
            <v>Producto</v>
          </cell>
        </row>
        <row r="61">
          <cell r="D61" t="str">
            <v xml:space="preserve">2.2.03. Programa de Protección del Patrimonio Familiar </v>
          </cell>
        </row>
        <row r="62">
          <cell r="D62" t="str">
            <v>2.2.3.1. PPPF I</v>
          </cell>
          <cell r="E62" t="str">
            <v>Producto</v>
          </cell>
        </row>
        <row r="63">
          <cell r="D63" t="str">
            <v>2.2.3.2. PPPF II</v>
          </cell>
          <cell r="E63" t="str">
            <v>Producto</v>
          </cell>
        </row>
        <row r="64">
          <cell r="D64" t="str">
            <v>2.2.3.3. PPPF III</v>
          </cell>
          <cell r="E64" t="str">
            <v>Producto</v>
          </cell>
        </row>
        <row r="65">
          <cell r="D65" t="str">
            <v>2.2.3.4. Autoejecución Asistida</v>
          </cell>
          <cell r="E65" t="str">
            <v>Atención</v>
          </cell>
        </row>
        <row r="66">
          <cell r="D66" t="str">
            <v>2.2.3.5. Consulta general PPPF</v>
          </cell>
          <cell r="E66" t="str">
            <v xml:space="preserve">Producto </v>
          </cell>
        </row>
        <row r="67">
          <cell r="D67" t="str">
            <v>2.2.04. Subsidio de Arriendo de Vivienda (D.S. 52)</v>
          </cell>
          <cell r="E67" t="str">
            <v xml:space="preserve">Producto </v>
          </cell>
        </row>
        <row r="68">
          <cell r="D68" t="str">
            <v xml:space="preserve">2.2.05. Fondo Solidario de Vivienda </v>
          </cell>
        </row>
        <row r="69">
          <cell r="D69" t="str">
            <v>2.2.5.1.  FSV I</v>
          </cell>
        </row>
        <row r="70">
          <cell r="D70" t="str">
            <v xml:space="preserve">2.2.5.2.  FSV II </v>
          </cell>
        </row>
        <row r="71">
          <cell r="D71" t="str">
            <v>2.2.5.3. FSV III</v>
          </cell>
        </row>
        <row r="72">
          <cell r="D72" t="str">
            <v xml:space="preserve">2.2.5.4.  Consulta general FSV </v>
          </cell>
        </row>
        <row r="73">
          <cell r="D73" t="str">
            <v xml:space="preserve">2.2.06.  Sistema de Subsio Habitacional (D.S. 40) </v>
          </cell>
        </row>
        <row r="74">
          <cell r="D74" t="str">
            <v xml:space="preserve">2.2.6.1. D.S. 40 I </v>
          </cell>
        </row>
        <row r="75">
          <cell r="D75" t="str">
            <v xml:space="preserve">2.2.6.2. D.S. 40 II </v>
          </cell>
        </row>
        <row r="76">
          <cell r="D76" t="str">
            <v xml:space="preserve">2.2.6.3.  D.S. 40 III </v>
          </cell>
        </row>
        <row r="77">
          <cell r="D77" t="str">
            <v>2.2.6.4. Consulta general D.S. 40</v>
          </cell>
        </row>
        <row r="78">
          <cell r="D78" t="str">
            <v xml:space="preserve">2.2.07.  Subsidio Habitacional Rural </v>
          </cell>
        </row>
        <row r="79">
          <cell r="D79" t="str">
            <v>2.2.08. Subsidio Leasing Habitacional Ley 19.281</v>
          </cell>
          <cell r="E79" t="str">
            <v>Producto</v>
          </cell>
        </row>
        <row r="80">
          <cell r="D80" t="str">
            <v xml:space="preserve">2.2.09. Subsidio extraordinario D.S. 4 </v>
          </cell>
        </row>
        <row r="81">
          <cell r="D81" t="str">
            <v>2.2.10. Subsidios y/o temas especiales en materia de programas de vivienda (contingentes)</v>
          </cell>
          <cell r="E81" t="str">
            <v xml:space="preserve">Producto </v>
          </cell>
        </row>
        <row r="82">
          <cell r="D82" t="str">
            <v>2.2.11. Otros programas habitacionales</v>
          </cell>
          <cell r="E82" t="str">
            <v>Producto</v>
          </cell>
        </row>
        <row r="83">
          <cell r="D83" t="str">
            <v>2.2.12. Consulta general sobre programas y subsidios habitacionales</v>
          </cell>
        </row>
        <row r="84">
          <cell r="D84" t="str">
            <v xml:space="preserve">2.3. Deudores habitacionales </v>
          </cell>
        </row>
        <row r="85">
          <cell r="D85" t="str">
            <v xml:space="preserve">2.3.1.  Deudores SERVIU </v>
          </cell>
        </row>
        <row r="86">
          <cell r="D86" t="str">
            <v xml:space="preserve">2.3.2. Deudores de la banca privada </v>
          </cell>
        </row>
        <row r="87">
          <cell r="D87" t="str">
            <v xml:space="preserve">2.4. Información sobre recepción de obras </v>
          </cell>
        </row>
        <row r="88">
          <cell r="D88" t="str">
            <v>2.5. Regularizaciones</v>
          </cell>
          <cell r="E88" t="str">
            <v>Producto</v>
          </cell>
        </row>
        <row r="89">
          <cell r="D89" t="str">
            <v>2.6. Otras consultas y opiniones en materia habitacional</v>
          </cell>
          <cell r="E89" t="str">
            <v>Producto</v>
          </cell>
        </row>
        <row r="90">
          <cell r="D90" t="str">
            <v>0.3. Otros Planes Minvu</v>
          </cell>
        </row>
        <row r="91">
          <cell r="D91" t="str">
            <v>3.1. Programa de recuperación de condominios sociales: segunda oportunidad</v>
          </cell>
        </row>
        <row r="92">
          <cell r="D92" t="str">
            <v>3.1.1. Plan Piloto (recuperación de condominios sociales)</v>
          </cell>
        </row>
        <row r="93">
          <cell r="D93" t="str">
            <v>3.1.2. Concurso en condiciones especiales (recuperación de condominios sociales)</v>
          </cell>
        </row>
        <row r="94">
          <cell r="D94" t="str">
            <v>3.2. Línea de Atención de Campamentos</v>
          </cell>
        </row>
        <row r="95">
          <cell r="D95" t="str">
            <v>3.3. Programa de recuperación de barrios</v>
          </cell>
        </row>
        <row r="96">
          <cell r="D96" t="str">
            <v>3.3.1. Condiciones del concurso</v>
          </cell>
        </row>
        <row r="97">
          <cell r="D97" t="str">
            <v>3.3.2. Financiamiento del concurso</v>
          </cell>
        </row>
        <row r="98">
          <cell r="D98" t="str">
            <v>3.3.3. Expediente de postulación</v>
          </cell>
        </row>
        <row r="99">
          <cell r="D99" t="str">
            <v>3.3.4. Otras consultas y opiniones sobre el programa recuperación de barrios</v>
          </cell>
        </row>
        <row r="100">
          <cell r="D100" t="str">
            <v>3.4. Proyecto bicentenario</v>
          </cell>
        </row>
        <row r="101">
          <cell r="D101" t="str">
            <v>3.5. Proyecto indígena</v>
          </cell>
        </row>
        <row r="102">
          <cell r="D102" t="str">
            <v>3.6. Programa de reconstrucción</v>
          </cell>
        </row>
        <row r="103">
          <cell r="D103" t="str">
            <v>3.6.0.1. Propietarios Vivienda Inhabitable (PVI)</v>
          </cell>
        </row>
        <row r="104">
          <cell r="D104" t="str">
            <v>3.6.1.1. Construcción en Sitio Propio - Vivienda Tipo</v>
          </cell>
        </row>
        <row r="105">
          <cell r="D105" t="str">
            <v>3.6.1.1.1. Sin inicio de obras (CSP VT)</v>
          </cell>
        </row>
        <row r="106">
          <cell r="D106" t="str">
            <v>3.6.1.1.1.1. Descripción Programa (Sin inicio de obras CSP VT)</v>
          </cell>
        </row>
        <row r="107">
          <cell r="D107" t="str">
            <v>3.6.1.1.1.2. ATL (Sin inicio de obras CSP  VT)</v>
          </cell>
        </row>
        <row r="108">
          <cell r="D108" t="str">
            <v>3.6.1.1.1.3. Plazos (Sin inicio de obras CSP VT)</v>
          </cell>
        </row>
        <row r="109">
          <cell r="D109" t="str">
            <v>3.6.1.1.1.4. Documentación Requerida (Sin inicio de obras CSP VT)</v>
          </cell>
        </row>
        <row r="110">
          <cell r="D110" t="str">
            <v>3.6.1.1.1.5. Otras dudas (Sin inicio de obras CSP VT)</v>
          </cell>
        </row>
        <row r="111">
          <cell r="D111" t="str">
            <v>3.6.1.1.2. Obra iniciada (CSP VT)</v>
          </cell>
        </row>
        <row r="112">
          <cell r="D112" t="str">
            <v>3.6.1.1.2.1. Plazo (Obra iniciada CSP VT)</v>
          </cell>
        </row>
        <row r="113">
          <cell r="D113" t="str">
            <v>3.6.1.1.2.2. ATL (Obra iniciada CSP  VT)</v>
          </cell>
        </row>
        <row r="114">
          <cell r="D114" t="str">
            <v>3.6.1.1.2.3. Constructora (Obra iniciada CSP VT)</v>
          </cell>
        </row>
        <row r="115">
          <cell r="D115" t="str">
            <v>3.6.1.1.2.4. Otras dudas (Obra iniciada CSP VT)</v>
          </cell>
        </row>
        <row r="116">
          <cell r="D116" t="str">
            <v>3.6.1.1.3. Obra terminada (CSP VT)</v>
          </cell>
        </row>
        <row r="117">
          <cell r="D117" t="str">
            <v>3.6.1.1.3.1. Plazos (Obra terminada CSP VT)</v>
          </cell>
        </row>
        <row r="118">
          <cell r="D118" t="str">
            <v>3.6.1.1.3.2. ATL (Obra terminada CSP TL)</v>
          </cell>
        </row>
        <row r="119">
          <cell r="D119" t="str">
            <v>3.6.1.1.3.3. Calidad de la construcción (Obra terminada CSP TL)</v>
          </cell>
        </row>
        <row r="120">
          <cell r="D120" t="str">
            <v>3.6.1.1.3.4. CBR (Obra terminada CSP VT)</v>
          </cell>
        </row>
        <row r="121">
          <cell r="D121" t="str">
            <v>3.6.1.1.3.5. Recepción municipal(Obra terminada CSP VT)</v>
          </cell>
        </row>
        <row r="122">
          <cell r="D122" t="str">
            <v>3.6.1.1.3.6. Otras dudas (Obra terminada CSP VT)</v>
          </cell>
        </row>
        <row r="123">
          <cell r="D123" t="str">
            <v>3.6.1.2. Construcción en Sitio Propio con EGIS</v>
          </cell>
        </row>
        <row r="124">
          <cell r="D124" t="str">
            <v>3.6.1.2.1. Sin inicio de obras (CSP con EGIS)</v>
          </cell>
        </row>
        <row r="125">
          <cell r="D125" t="str">
            <v>3.6.1.2.1.1. Descripción Programa (Sin inicio de obras CSP con EGIS)</v>
          </cell>
        </row>
        <row r="126">
          <cell r="D126" t="str">
            <v>3.6.1.2.1.2. EGIS / PSAT (Sin inicio de obras CSP con EGIS)</v>
          </cell>
        </row>
        <row r="127">
          <cell r="D127" t="str">
            <v>3.6.1.2.1.3. Plazos (Sin inicio de obras CSP con EGIS)</v>
          </cell>
        </row>
        <row r="128">
          <cell r="D128" t="str">
            <v>3.6.1.2.1.4. Documentación Requerida (Sin inicio de obras CSP con EGIS)</v>
          </cell>
        </row>
        <row r="129">
          <cell r="D129" t="str">
            <v>3.6.1.2.1.5. Otras dudas (Sin inicio de obras CSP con EGIS)</v>
          </cell>
        </row>
        <row r="130">
          <cell r="D130" t="str">
            <v>3.6.1.2.2. Obra iniciada (CSP con EGIS)</v>
          </cell>
        </row>
        <row r="131">
          <cell r="D131" t="str">
            <v>3.6.1.2.2.1. Plazos (Obra iniciada CSP con EGIS)</v>
          </cell>
        </row>
        <row r="132">
          <cell r="D132" t="str">
            <v>3.6.1.2.2.2. EGIS / PSAT (Obras iniciada CSP con EGIS)</v>
          </cell>
        </row>
        <row r="133">
          <cell r="D133" t="str">
            <v>3.6.1.2.2.3. Constructora (Obra iniciada CSP con EGIS)</v>
          </cell>
        </row>
        <row r="134">
          <cell r="D134" t="str">
            <v>3.6.1.2.2.4. Otras dudas (Obra iniciada CSP con EGIS)</v>
          </cell>
        </row>
        <row r="135">
          <cell r="D135" t="str">
            <v>3.6.1.2.3. Obra terminada (CSP con EGIS)</v>
          </cell>
        </row>
        <row r="136">
          <cell r="D136" t="str">
            <v>3.6.1.2.3.1. Plazos (Obra terminada CSP con EGIS)</v>
          </cell>
        </row>
        <row r="137">
          <cell r="D137" t="str">
            <v>3.6.1.2.3.2. EGIS / PSAT (Obra terminada CSP con EGIS)</v>
          </cell>
        </row>
        <row r="138">
          <cell r="D138" t="str">
            <v>3.6.1.2.3.3. Calidad de la construcción (Obra terminada CSP con EGIS)</v>
          </cell>
        </row>
        <row r="139">
          <cell r="D139" t="str">
            <v>3.6.1.2.3.4. CBR (Obra terminada CSP con EGIS)</v>
          </cell>
        </row>
        <row r="140">
          <cell r="D140" t="str">
            <v>3.6.1.2.3.5. Recepción Municipal(Obra terminada CSP con EGIS)</v>
          </cell>
        </row>
        <row r="141">
          <cell r="D141" t="str">
            <v>3.6.1.2.3.6. Otras dudas (Obra terminada CSP con EGIS)</v>
          </cell>
        </row>
        <row r="142">
          <cell r="D142" t="str">
            <v xml:space="preserve">3.6.1.3. Autoconstrucción Asistida </v>
          </cell>
        </row>
        <row r="143">
          <cell r="D143" t="str">
            <v>3.6.1.3.1. Sin inicio de obras (ACA)</v>
          </cell>
        </row>
        <row r="144">
          <cell r="D144" t="str">
            <v>3.6.1.3.1.1. Descripción programa (Sin inicio de obras ACA)</v>
          </cell>
        </row>
        <row r="145">
          <cell r="D145" t="str">
            <v>3.6.1.3.1.2. AT (Sin inicios de obras ACA)</v>
          </cell>
        </row>
        <row r="146">
          <cell r="D146" t="str">
            <v>3.6.1.3.1.3. Plazos (Sin inicio de obras ACA)</v>
          </cell>
        </row>
        <row r="147">
          <cell r="D147" t="str">
            <v>3.6.1.3.1.4. Documentación requerida (Sin inicio de obras ACA)</v>
          </cell>
        </row>
        <row r="148">
          <cell r="D148" t="str">
            <v>3.6.1.3.1.5. Otras dudas (Sin inicio de obras ACA)</v>
          </cell>
        </row>
        <row r="149">
          <cell r="D149" t="str">
            <v>3.6.1.3.2. Obra iniciada (ACA)</v>
          </cell>
        </row>
        <row r="150">
          <cell r="D150" t="str">
            <v>3.6.1.3.2.1. Plazos (Obra iniciada ACA)</v>
          </cell>
        </row>
        <row r="151">
          <cell r="D151" t="str">
            <v>3.6.1.3.2.2. AT (Obra iniciada CA)</v>
          </cell>
        </row>
        <row r="152">
          <cell r="D152" t="str">
            <v>3.6.1.3.2.3. Constructora (Obra iniciada ACA)</v>
          </cell>
        </row>
        <row r="153">
          <cell r="D153" t="str">
            <v>3.6.1.3.2.4. Otras dudas (Obra iniciada ACA)</v>
          </cell>
        </row>
        <row r="154">
          <cell r="D154" t="str">
            <v>3.6.1.3.3. Obra terminada (ACA)</v>
          </cell>
        </row>
        <row r="155">
          <cell r="D155" t="str">
            <v>3.6.1.3.3.1. Plazos (Obra terminada ACA)</v>
          </cell>
        </row>
        <row r="156">
          <cell r="D156" t="str">
            <v>3.6.1.3.3.2. AT (Obra terminada ACA)</v>
          </cell>
        </row>
        <row r="157">
          <cell r="D157" t="str">
            <v>3.6.1.3.3.3. Calidad de la construcción (Obra terminada ACA)</v>
          </cell>
        </row>
        <row r="158">
          <cell r="D158" t="str">
            <v>3.6.1.3.3.4. CBR (Obra terminada ACA)</v>
          </cell>
        </row>
        <row r="159">
          <cell r="D159" t="str">
            <v>3.6.1.3.3.5. Recepción municipal (Obra terminada ACA)</v>
          </cell>
        </row>
        <row r="160">
          <cell r="D160" t="str">
            <v>3.6.1.3.3.6. Otras dudas (Obra terminada ACA)</v>
          </cell>
        </row>
        <row r="161">
          <cell r="D161" t="str">
            <v>3.6.1.4. Densificación urbana</v>
          </cell>
        </row>
        <row r="162">
          <cell r="D162" t="str">
            <v>3.6.1.4.1. Sin inicio de obras (DU PVI)</v>
          </cell>
        </row>
        <row r="163">
          <cell r="D163" t="str">
            <v>3.6.1.4.1.1. Comunas donde opera (Sin inicio de obras DU PVI)</v>
          </cell>
        </row>
        <row r="164">
          <cell r="D164" t="str">
            <v>3.6.1.4.1.2. Descripción programa (Sin inicio de obras DU PVI)</v>
          </cell>
        </row>
        <row r="165">
          <cell r="D165" t="str">
            <v>3.6.1.4.1.3. Plazos (Sin inicio de obras DU PVI)</v>
          </cell>
        </row>
        <row r="166">
          <cell r="D166" t="str">
            <v>3.6.1.4.1.4. Documentación requerida (Sin inicio de obras DU PVI)</v>
          </cell>
        </row>
        <row r="167">
          <cell r="D167" t="str">
            <v>3.6.1.4.1.5. Otras dudas (Sin inicio de obras DU PVI)</v>
          </cell>
        </row>
        <row r="168">
          <cell r="D168" t="str">
            <v>3.6.1.4.2. Obra iniciada (DU PVI)</v>
          </cell>
        </row>
        <row r="169">
          <cell r="D169" t="str">
            <v>3.6.1.4.2.1. Plazos (Obra iniciada DU PVI)</v>
          </cell>
        </row>
        <row r="170">
          <cell r="D170" t="str">
            <v>3.6.1.4.2.2. Constructora (Obra iniciada DU PVI)</v>
          </cell>
        </row>
        <row r="171">
          <cell r="D171" t="str">
            <v>3.6.1.4.2.3. Otras dudas (Obras iniciada DU PVI)</v>
          </cell>
        </row>
        <row r="172">
          <cell r="D172" t="str">
            <v>3.6.1.4.3. Obra terminada (DU PVI)</v>
          </cell>
        </row>
        <row r="173">
          <cell r="D173" t="str">
            <v>3.6.1.4.2.3.1. Plazos (Obra terminada DU PVI)</v>
          </cell>
        </row>
        <row r="174">
          <cell r="D174" t="str">
            <v>3.6.1.4.2.3.2. Calidad de la construcción (Obra terminada DU PVI)</v>
          </cell>
        </row>
        <row r="175">
          <cell r="D175" t="str">
            <v>3.6.1.4.2.3.3. CBR (Obra terminada DU PVI)</v>
          </cell>
        </row>
        <row r="176">
          <cell r="D176" t="str">
            <v>3.6.1.4.2.3.4. Recepción municipal (Obra terminada DU PVI)</v>
          </cell>
        </row>
        <row r="177">
          <cell r="D177" t="str">
            <v>3.6.1.4.2.3.5. Otras dudas (Obra terminada DU PVI)</v>
          </cell>
        </row>
        <row r="178">
          <cell r="D178" t="str">
            <v>3.6.1.5. D.S. 40 (PVI)</v>
          </cell>
        </row>
        <row r="179">
          <cell r="D179" t="str">
            <v>3.6.1.5.1. Sin inicio de obras (DS 40 PVI)</v>
          </cell>
        </row>
        <row r="180">
          <cell r="D180" t="str">
            <v>3.6.1.5.1.1. Descripción programa (sin inicio de obras DS 40 PVI)</v>
          </cell>
        </row>
        <row r="181">
          <cell r="D181" t="str">
            <v>3.6.1.5.1.2. Plazos (Sin inicio de obras DS 40 PVI)</v>
          </cell>
        </row>
        <row r="182">
          <cell r="D182" t="str">
            <v>3.6.1.5.1.3. Documentación requerida (Sin inicio de obras DS 40 PVI)</v>
          </cell>
        </row>
        <row r="183">
          <cell r="D183" t="str">
            <v>3.6.1.5.1.4. Otras dudas (Sin inicio de obras DS 40 PVI)</v>
          </cell>
        </row>
        <row r="184">
          <cell r="D184" t="str">
            <v>3.6.1.5.2. Obra iniciada (DS 40 PVI)</v>
          </cell>
        </row>
        <row r="185">
          <cell r="D185" t="str">
            <v>3.6.1.5.2.1. Plazos (Obra iniciada DS 40 PVI)</v>
          </cell>
        </row>
        <row r="186">
          <cell r="D186" t="str">
            <v>3.6.1.5.2.2. Constructora (Obra iniciada DS 40 PVI)</v>
          </cell>
        </row>
        <row r="187">
          <cell r="D187" t="str">
            <v>3.6.1.5.2.3. Otras dudas (Obra iniciada DS 40 PVI)</v>
          </cell>
        </row>
        <row r="188">
          <cell r="D188" t="str">
            <v>3.6.1.5.3. Obra terminada (DS 40 PVI)</v>
          </cell>
        </row>
        <row r="189">
          <cell r="D189" t="str">
            <v>3.6.1.5.3.1. Plazos (Obra terminada DS 40 PVI)</v>
          </cell>
        </row>
        <row r="190">
          <cell r="D190" t="str">
            <v>3.6.1.5.3.2. Calidad de la construcción (Obra terminada DS 40 PVI)</v>
          </cell>
        </row>
        <row r="191">
          <cell r="D191" t="str">
            <v>3.6.1.5.3.3. CBR (Obra terminada DS 40 PVI)</v>
          </cell>
        </row>
        <row r="192">
          <cell r="D192" t="str">
            <v>3.6.1.5.3.4. Recepción municipal (Obra terminada DS 40 PVI)</v>
          </cell>
        </row>
        <row r="193">
          <cell r="D193" t="str">
            <v>3.6.1.5.3.5. Otras dudas (Obra terminada DS 40 PVI)</v>
          </cell>
        </row>
        <row r="194">
          <cell r="D194" t="str">
            <v>3.6.02. No Propietarios Vivienda Inhabitable (NPVI)</v>
          </cell>
        </row>
        <row r="195">
          <cell r="D195" t="str">
            <v>3.6.2.1. Desificación Urbana</v>
          </cell>
        </row>
        <row r="196">
          <cell r="D196" t="str">
            <v>3.6.2.1.1. Sin inicio de obras (DU NPVI)</v>
          </cell>
        </row>
        <row r="197">
          <cell r="D197" t="str">
            <v>3.6.2.1.1.1. Comuna donde opera (Sin inicio de obras DU NPVI)</v>
          </cell>
        </row>
        <row r="198">
          <cell r="D198" t="str">
            <v>3.6.2.1.1.2. Descripción programa (Sin inicio de obras DU NPVI)</v>
          </cell>
        </row>
        <row r="199">
          <cell r="D199" t="str">
            <v>3.6.2.1.1.3. Plazo (Sin inicio de obras DU NPVI)</v>
          </cell>
        </row>
        <row r="200">
          <cell r="D200" t="str">
            <v>3.6.2.1.1.4. Documentación requerida (Sin inicio de obras DU NPVI)</v>
          </cell>
        </row>
        <row r="201">
          <cell r="D201" t="str">
            <v>3.6.2.1.1.5. Otras dudas (Sin inicio de obras DU NPVI)</v>
          </cell>
        </row>
        <row r="202">
          <cell r="D202" t="str">
            <v>3.6.2.1.2. Obra iniciada (DU NPVI)</v>
          </cell>
        </row>
        <row r="203">
          <cell r="D203" t="str">
            <v>3.6.2.1.2.1. Plazos (Obra iniciada DU NPVI)</v>
          </cell>
        </row>
        <row r="204">
          <cell r="D204" t="str">
            <v>3.6.2.1.2.2. Constructora (Obra iniciada DU NPVI)</v>
          </cell>
        </row>
        <row r="205">
          <cell r="D205" t="str">
            <v>3.6.2.1.2.3. Otras dudas (Obra iniciada DU NPVI)</v>
          </cell>
        </row>
        <row r="206">
          <cell r="D206" t="str">
            <v>3.6.2.1.3. Obra terminada (DU NPVI)</v>
          </cell>
        </row>
        <row r="207">
          <cell r="D207" t="str">
            <v>3.6.2.1.3.1. Plazos (Obra terminada DU NPVI)</v>
          </cell>
        </row>
        <row r="208">
          <cell r="D208" t="str">
            <v>3.6.2.1.3.2. Calidad de la construcción (Obra terminada DU NPVI)</v>
          </cell>
        </row>
        <row r="209">
          <cell r="D209" t="str">
            <v>3.6.2.1.3.3. CBR (Obra terminada DU NPVI)</v>
          </cell>
        </row>
        <row r="210">
          <cell r="D210" t="str">
            <v>3.6.2.1.3.4. Recepcion municipal (Obra terminada DU NPVI)</v>
          </cell>
        </row>
        <row r="211">
          <cell r="D211" t="str">
            <v>3.6.2.1.3.5. Otras dudas (Obra terminada DU NPVI)</v>
          </cell>
        </row>
        <row r="212">
          <cell r="D212" t="str">
            <v xml:space="preserve">3.6.2.2. Compra Vivienda Fondo Solidario </v>
          </cell>
        </row>
        <row r="213">
          <cell r="D213" t="str">
            <v>3.6.2.2.1. Sin inicio de obras (AVC FSV)</v>
          </cell>
        </row>
        <row r="214">
          <cell r="D214" t="str">
            <v>3.6.2.2.1.1. Descripción programa (Sin inicio de obras AVC FSV)</v>
          </cell>
        </row>
        <row r="215">
          <cell r="D215" t="str">
            <v>3.6.2.2.1.2. ATL (Sin inicio de obras AVC FSV)</v>
          </cell>
        </row>
        <row r="216">
          <cell r="D216" t="str">
            <v>3.6.2.2.1.3. Plazos (Sin inicio de obras AVC FSV)</v>
          </cell>
        </row>
        <row r="217">
          <cell r="D217" t="str">
            <v>3.6.2.2.1.4. Documentación requerida (Sin inicio de obras AVC FSV)</v>
          </cell>
        </row>
        <row r="218">
          <cell r="D218" t="str">
            <v>3.6.2.2.1.5. Otras dudas (Sin inicio de obras AVC FSV)</v>
          </cell>
        </row>
        <row r="219">
          <cell r="D219" t="str">
            <v>3.6.2.2.2. Obra iniciada (AVC FSV)</v>
          </cell>
        </row>
        <row r="220">
          <cell r="D220" t="str">
            <v>3.6.2.2.2.1. Plazos (Obra iniciada AVC FSV)</v>
          </cell>
        </row>
        <row r="221">
          <cell r="D221" t="str">
            <v>3.6.2.2.2.2. ATL (Obra iniciada AVC FSV)</v>
          </cell>
        </row>
        <row r="222">
          <cell r="D222" t="str">
            <v>3.6.2.2.2.3. Constructora (Obra iniciada AVC FSV)</v>
          </cell>
        </row>
        <row r="223">
          <cell r="D223" t="str">
            <v>3.6.2.2.2.4. Otras dudas (Obra iniciada AVC FSV)</v>
          </cell>
        </row>
        <row r="224">
          <cell r="D224" t="str">
            <v>3.6.2.2.3. Obra terminada (AVC FSV)</v>
          </cell>
        </row>
        <row r="225">
          <cell r="D225" t="str">
            <v>3.6.2.2.3.1. Plazos (Obra terminada AVC FSV)</v>
          </cell>
        </row>
        <row r="226">
          <cell r="D226" t="str">
            <v>3.6.2.2.3.2. ATL (Obra terminada AVC FSV)</v>
          </cell>
        </row>
        <row r="227">
          <cell r="D227" t="str">
            <v>3.6.2.2.3.3. Calidad de la construcción (Obra terminada AVC FSV)</v>
          </cell>
        </row>
        <row r="228">
          <cell r="D228" t="str">
            <v>3.6.2.2.3.4. CBR (Obra terminada AVC FSV)</v>
          </cell>
        </row>
        <row r="229">
          <cell r="D229" t="str">
            <v>3.6.2.2.3.5. Recepción municipal (Obra terminada AVC FSV)</v>
          </cell>
        </row>
        <row r="230">
          <cell r="D230" t="str">
            <v>3.6.2.2.3.6. Otras dudas (Obra terminada AVC FSV)</v>
          </cell>
        </row>
        <row r="231">
          <cell r="D231" t="str">
            <v>3.6.2.3. Construcción nuevos terrenos con asistencia de EGIS / PSAT</v>
          </cell>
        </row>
        <row r="232">
          <cell r="D232" t="str">
            <v>3.6.2.3.1. Sin inicio de obras (CNT con EGIS / PSAT)</v>
          </cell>
        </row>
        <row r="233">
          <cell r="D233" t="str">
            <v>3.6.2.3.1.1. Descripción programa (Sin inicio de obras CNT con EGIS / PSAT)</v>
          </cell>
        </row>
        <row r="234">
          <cell r="D234" t="str">
            <v>3.6.2.3.1.2. EGIS / PSAT (Sin inicio de obras CNT con EGIS / PSAT)</v>
          </cell>
        </row>
        <row r="235">
          <cell r="D235" t="str">
            <v>3.6.2.3.1.3. Plazos (Sin inicio de obras CNT con EGIS / PSAT)</v>
          </cell>
        </row>
        <row r="236">
          <cell r="D236" t="str">
            <v>3.6.2.3.1.4. Documentación requerida (Sin inicio de obras CNT con EGIS / PSAT)</v>
          </cell>
        </row>
        <row r="237">
          <cell r="D237" t="str">
            <v>3.6.2.3.1.5. Otras dudas (Sin inicio de obras CNT con EGIS / PSAT)</v>
          </cell>
        </row>
        <row r="238">
          <cell r="D238" t="str">
            <v>3.6.2.3.2. Obra iniciada (CNT con Egis / PSAT)</v>
          </cell>
        </row>
        <row r="239">
          <cell r="D239" t="str">
            <v>3.6.2.3.2.1 Plazos (Obra iniciada CNT con EGIS / PSAT)</v>
          </cell>
        </row>
        <row r="240">
          <cell r="D240" t="str">
            <v>3.6.2.3.2.2 EGIS / PSAT (Obra iniciada CNT con EGIS / PSAT)</v>
          </cell>
        </row>
        <row r="241">
          <cell r="D241" t="str">
            <v>3.6.2.3.2.3 Constructora (Obra iniciada CNT con EGIS / PSAT)</v>
          </cell>
        </row>
        <row r="242">
          <cell r="D242" t="str">
            <v>3.6.2.3.2.4 Otras dudas (Obra iniciada CNT con EGIS / PSAT)</v>
          </cell>
        </row>
        <row r="243">
          <cell r="D243" t="str">
            <v>3.6.2.3.3. Obra terminada (CNT con EGIS / PSAT)</v>
          </cell>
        </row>
        <row r="244">
          <cell r="D244" t="str">
            <v>3.6.2.3.3.1. Plazos (Obra terminada CNT con EGIS / PSAT)</v>
          </cell>
        </row>
        <row r="245">
          <cell r="D245" t="str">
            <v>3.6.2.3.3.2. EGIS PSAT (Obra terminada CNT con EGIS / PSAT)</v>
          </cell>
        </row>
        <row r="246">
          <cell r="D246" t="str">
            <v>3.6.2.3.3.3. Calidad de la construcción ( Obra terminada CNT con EGIS / PSAT)</v>
          </cell>
        </row>
        <row r="247">
          <cell r="D247" t="str">
            <v>3.6.2.3.3.4. CBR (Obra terminada CNT con EGIS / PSAT)</v>
          </cell>
        </row>
        <row r="248">
          <cell r="D248" t="str">
            <v>3.6.2.3.3.5. Recepción municipal (Obra terminada CNT con EGIS / PSAT)</v>
          </cell>
        </row>
        <row r="249">
          <cell r="D249" t="str">
            <v>3.6.2.3.3.6. Otras dudas (Obra terminada CNT con EGIS / PSAT)</v>
          </cell>
        </row>
        <row r="250">
          <cell r="D250" t="str">
            <v>3.6.2.4. D.S. 40 (NPVI)</v>
          </cell>
        </row>
        <row r="251">
          <cell r="D251" t="str">
            <v>3.6.2.4.1. Sin inicio de obras (DS 40 NPVI)</v>
          </cell>
        </row>
        <row r="252">
          <cell r="D252" t="str">
            <v>3.6.2.4.1.1. Descripción programa (DS 40 NPVI)</v>
          </cell>
        </row>
        <row r="253">
          <cell r="D253" t="str">
            <v>3.6.2.4.1.2. Plazos (DS 40 NPVI)</v>
          </cell>
        </row>
        <row r="254">
          <cell r="D254" t="str">
            <v>3.6.2.4.1.3. Documentación requerida (DS 40 NPVI)</v>
          </cell>
        </row>
        <row r="255">
          <cell r="D255" t="str">
            <v>3.6.2.4.1.4. Otras dudas (DS 40 NPVI)</v>
          </cell>
        </row>
        <row r="256">
          <cell r="D256" t="str">
            <v>3.6.2.4.2. Obra iniciada (DS 40 NPVI)</v>
          </cell>
        </row>
        <row r="257">
          <cell r="D257" t="str">
            <v>3.6.2.4.2.1. Plazos (Obra iniciada DS 40 NPVI)</v>
          </cell>
        </row>
        <row r="258">
          <cell r="D258" t="str">
            <v>3.6.2.4.2.2. Constructora (Obra iniciada DS 40 NPVI)</v>
          </cell>
        </row>
        <row r="259">
          <cell r="D259" t="str">
            <v>3.6.2.4.2.3. Otras dudas (Obra iniciada DS 40)</v>
          </cell>
        </row>
        <row r="260">
          <cell r="D260" t="str">
            <v>3.6.2.4.3. Obra terminada (DS 40 NPVI)</v>
          </cell>
        </row>
        <row r="261">
          <cell r="D261" t="str">
            <v>3.6.2.4.3.1. Plazos (Obra terminada DS 40 NPVI)</v>
          </cell>
        </row>
        <row r="262">
          <cell r="D262" t="str">
            <v>3.6.2.4.3.2. Calidad de la construcción (Obra terminada DS 40 NPVI)</v>
          </cell>
        </row>
        <row r="263">
          <cell r="D263" t="str">
            <v>3.6.2.4.3.3. CBR (Obra terminada DS 40 NPVI)</v>
          </cell>
        </row>
        <row r="264">
          <cell r="D264" t="str">
            <v>3.6.2.4.3.4. Recepción municipal (Obra terminada DS 40 NPVI)</v>
          </cell>
        </row>
        <row r="265">
          <cell r="D265" t="str">
            <v>3.6.2.4.3.5. Otras dudas (Obra terminada DS 40 NPVI)</v>
          </cell>
        </row>
        <row r="266">
          <cell r="D266" t="str">
            <v>3.6.03. Propietarios vivienda reparable (PVR)</v>
          </cell>
        </row>
        <row r="267">
          <cell r="D267" t="str">
            <v>3.6.3.1. Reparación con asistencia de EGIS / PSAT</v>
          </cell>
        </row>
        <row r="268">
          <cell r="D268" t="str">
            <v>3.6.3.1.1. Sin inicio de obras (Reparación con EGIS / PSAT)</v>
          </cell>
        </row>
        <row r="269">
          <cell r="D269" t="str">
            <v>3.6.3.1.1.1. Descripción programa (sin inicio de obras reparación con EGIS / PSAT)</v>
          </cell>
        </row>
        <row r="270">
          <cell r="D270" t="str">
            <v>3.6.3.1.1.2. EGIS / PSAT (Sin inicio de obras reparación con EGIS / PSAT)</v>
          </cell>
        </row>
        <row r="271">
          <cell r="D271" t="str">
            <v>3.6.3.1.1.3. Plazos (Sin inicio de obras reparación con EGIS / PSAT)</v>
          </cell>
        </row>
        <row r="272">
          <cell r="D272" t="str">
            <v>3.6.3.1.1.4. Documentación requerida (Sin inicio de obras reparación con EGIS / PSAT)</v>
          </cell>
        </row>
        <row r="273">
          <cell r="D273" t="str">
            <v>3.6.3.1.1.5. Otras dudas (Sin inicio de obras reparación con EGIS / PSAT)</v>
          </cell>
        </row>
        <row r="274">
          <cell r="D274" t="str">
            <v>3.6.3.1.2. Obra iniciada (Reparación con EGIS / PSAT)</v>
          </cell>
        </row>
        <row r="275">
          <cell r="D275" t="str">
            <v>3.6.3.1.2.1. Plazos (Obra iniciada reparación con EGIS / PSAT)</v>
          </cell>
        </row>
        <row r="276">
          <cell r="D276" t="str">
            <v>3.6.3.1.2.2. EGIS / PSAT (Obra iniciada reparación con EGIS / PSAT)</v>
          </cell>
        </row>
        <row r="277">
          <cell r="D277" t="str">
            <v>3.6.3.1.2.3. Constructora (Obra iniciada reparación con EGIS /PSAT)</v>
          </cell>
        </row>
        <row r="278">
          <cell r="D278" t="str">
            <v>3.6.3.1.2.4. Otras dudas (Obra iniciada reparación con EGIS / PSAT)</v>
          </cell>
        </row>
        <row r="279">
          <cell r="D279" t="str">
            <v>3.6.3.1.3. Obra terminada (Reparación con EGIS / PSAT)</v>
          </cell>
        </row>
        <row r="280">
          <cell r="D280" t="str">
            <v>3.6.3.1.3.1. Plazos (Obra terminada reparación con EGIS / PSAT)</v>
          </cell>
        </row>
        <row r="281">
          <cell r="D281" t="str">
            <v>3.6.3.1.3.2. EGIS / PSAT (Obra terminada reparación con EGIS / PSAT)</v>
          </cell>
        </row>
        <row r="282">
          <cell r="D282" t="str">
            <v>3.6.3.1.3.3. Calidad de la construcción (Obra terminada reparación con EGIS / PSAT)</v>
          </cell>
        </row>
        <row r="283">
          <cell r="D283" t="str">
            <v>3.6.3.1.3.4. CBR (Obra terminada reparación con EGIS / PSAT)</v>
          </cell>
        </row>
        <row r="284">
          <cell r="D284" t="str">
            <v>3.6.3.1.3.5. Recepción municipal (Obra terminada reparación con EGIS / PSAT)</v>
          </cell>
        </row>
        <row r="285">
          <cell r="D285" t="str">
            <v>3.6.3.1.3.6. Otra dudas (Obra terminada reparación con EGIS / PSAT)</v>
          </cell>
        </row>
        <row r="286">
          <cell r="D286" t="str">
            <v xml:space="preserve">3.6.3.2. Banco de materiales </v>
          </cell>
        </row>
        <row r="287">
          <cell r="D287" t="str">
            <v>3.6.3.2.1. Sin inicio de obras (BM)</v>
          </cell>
        </row>
        <row r="288">
          <cell r="D288" t="str">
            <v>3.6.3.2.1.1. Descripción programa (Sin inicio de obras BM)</v>
          </cell>
        </row>
        <row r="289">
          <cell r="D289" t="str">
            <v>3.6.3.2.1.2. EGIS / PSAT (Sin inicio de obras BM)</v>
          </cell>
        </row>
        <row r="290">
          <cell r="D290" t="str">
            <v>3.6.3.2.1.3. Plazos (Sin inicio de obras BM)</v>
          </cell>
        </row>
        <row r="291">
          <cell r="D291" t="str">
            <v>3.6.3.2.1.4. Documentación requerida (Sin inicio de obras BM)</v>
          </cell>
        </row>
        <row r="292">
          <cell r="D292" t="str">
            <v>3.6.3.2.1.5. Otras dudas (Sin inicio de obras BM)</v>
          </cell>
        </row>
        <row r="293">
          <cell r="D293" t="str">
            <v>3.6.3.2.2. Obra iniciada (BM)</v>
          </cell>
        </row>
        <row r="294">
          <cell r="D294" t="str">
            <v>3.6.3.2.2.1. Plazos (Obra iniciada BM)</v>
          </cell>
        </row>
        <row r="295">
          <cell r="D295" t="str">
            <v>3.6.3.2.2.2. EGIS / PSAT (Obra iniciada BM)</v>
          </cell>
        </row>
        <row r="296">
          <cell r="D296" t="str">
            <v>3.6.3.2.2.3. Constructora (Obra iniciada BM)</v>
          </cell>
        </row>
        <row r="297">
          <cell r="D297" t="str">
            <v>3.6.3.2.2.4. Otras dudas (Obra iniciada BM)</v>
          </cell>
        </row>
        <row r="298">
          <cell r="D298" t="str">
            <v>3.6.3.2.3. Obra terminada (BM)</v>
          </cell>
        </row>
        <row r="299">
          <cell r="D299" t="str">
            <v>3.6.3.2.3.1. Plazos (Obra terminada BM)</v>
          </cell>
        </row>
        <row r="300">
          <cell r="D300" t="str">
            <v>3.6.3.2.3.2. EGIS / PSAT (Obra terminada BM)</v>
          </cell>
        </row>
        <row r="301">
          <cell r="D301" t="str">
            <v>3.6.3.2.3.3. Calidad de la construcción (Obra terminada BM)</v>
          </cell>
        </row>
        <row r="302">
          <cell r="D302" t="str">
            <v>3.6.3.2.3.4. CBR (Obra terminada BM)</v>
          </cell>
        </row>
        <row r="303">
          <cell r="D303" t="str">
            <v>3.6.3.2.3.5. Recepción municipal (Obra terminada BM)</v>
          </cell>
        </row>
        <row r="304">
          <cell r="D304" t="str">
            <v>3.6.3.2.3.6. Otras dudas (Obra terminada BM)</v>
          </cell>
        </row>
        <row r="305">
          <cell r="D305" t="str">
            <v>3.6.04. No asignado (Programa de reconstrucción)</v>
          </cell>
        </row>
        <row r="306">
          <cell r="D306" t="str">
            <v>3.6.4.1. Propietario vivienda ihabitable (No asignado)</v>
          </cell>
        </row>
        <row r="307">
          <cell r="D307" t="str">
            <v>3.6.4.1.1. Tipo de programa a asignar (No asignado PVI)</v>
          </cell>
        </row>
        <row r="308">
          <cell r="D308" t="str">
            <v>3.6.4.1.2. Documentación para postular (No asignado PVI)</v>
          </cell>
        </row>
        <row r="309">
          <cell r="D309" t="str">
            <v>3.6.4.2. No propietarios vivienda inhabitable (No asignado)</v>
          </cell>
        </row>
        <row r="310">
          <cell r="D310" t="str">
            <v>3.6.4.2.1. Tipo de programa a asignar (No asignado NPVI)</v>
          </cell>
        </row>
        <row r="311">
          <cell r="D311" t="str">
            <v>3.6.4.2.2. Documentación para postular (No asignado NPVI)</v>
          </cell>
        </row>
        <row r="312">
          <cell r="D312" t="str">
            <v>3.6.4.3. Propietarios vivienda reparable (No asignado)</v>
          </cell>
        </row>
        <row r="313">
          <cell r="D313" t="str">
            <v>3.6.4.3.1. Tipo de programa a asignar (No asignado PVR)</v>
          </cell>
        </row>
        <row r="314">
          <cell r="D314" t="str">
            <v>3.6.4.3.2. Documentación para postular (No asignado PVR)</v>
          </cell>
        </row>
        <row r="315">
          <cell r="D315" t="str">
            <v>3.6.4.4. No propietarios vivienda reparable (No asignado)</v>
          </cell>
        </row>
        <row r="316">
          <cell r="D316" t="str">
            <v>3.6.05. Sin registro (Programa de reconstrucción)</v>
          </cell>
        </row>
        <row r="317">
          <cell r="D317" t="str">
            <v>3.6.06. Eliminado / Renuncia (Programa de reconstrucción)</v>
          </cell>
        </row>
        <row r="318">
          <cell r="D318" t="str">
            <v>3.6.07. Aldeas (Programa de reconstrucción)</v>
          </cell>
        </row>
        <row r="319">
          <cell r="D319" t="str">
            <v>3.6.08. Regular CNT (Programa de reconstrucción)</v>
          </cell>
        </row>
        <row r="320">
          <cell r="D320" t="str">
            <v>3.6.8.1. Sin inicio de obras (Regular CNT)</v>
          </cell>
        </row>
        <row r="321">
          <cell r="D321" t="str">
            <v>3.6.8.1.1. Descripción programa (Sin inicio de obras regular CNT)</v>
          </cell>
        </row>
        <row r="322">
          <cell r="D322" t="str">
            <v>3.6.8.1.2. EGIS / PSAT (Sin inicio de obras regular CNT)</v>
          </cell>
        </row>
        <row r="323">
          <cell r="D323" t="str">
            <v>3.6.8.1.3. Plazos (Sin inicio de obras regular CNT)</v>
          </cell>
        </row>
        <row r="324">
          <cell r="D324" t="str">
            <v>3.6.8.1.4. Documentación requerida (Sin inicio de obras regular CNT)</v>
          </cell>
        </row>
        <row r="325">
          <cell r="D325" t="str">
            <v>3.6.8.1.5. Otras dudas (Sin inicio de obras regular CNT)</v>
          </cell>
        </row>
        <row r="326">
          <cell r="D326" t="str">
            <v>3.6.8.2. Obra iniciada (Regular CNT)</v>
          </cell>
        </row>
        <row r="327">
          <cell r="D327" t="str">
            <v>3.6.8.2.1. Plazos (Obra iniciada regular CNT)</v>
          </cell>
        </row>
        <row r="328">
          <cell r="D328" t="str">
            <v>3.6.8.2.2. EGIS / PSAT (Obra iniciada regular CNT)</v>
          </cell>
        </row>
        <row r="329">
          <cell r="D329" t="str">
            <v>3.6.8.2.3. Constructora (Obra iniciada regular CNT)</v>
          </cell>
        </row>
        <row r="330">
          <cell r="D330" t="str">
            <v>3.6.8.2.4. Otras dudas (Obra iniciada regular CNT)</v>
          </cell>
        </row>
        <row r="331">
          <cell r="D331" t="str">
            <v>3.6.8.3. Obra terminada (Regular CNT)</v>
          </cell>
        </row>
        <row r="332">
          <cell r="D332" t="str">
            <v>3.6.8.3.1. Plazos (Obra terminada regular CNT)</v>
          </cell>
        </row>
        <row r="333">
          <cell r="D333" t="str">
            <v>3.6.8.3.2. EGIS / PSAT (Obra terminada regular CNT)</v>
          </cell>
        </row>
        <row r="334">
          <cell r="D334" t="str">
            <v>3.6.8.3.3. Calidad de la construcción (Obra terminada regular CNT)</v>
          </cell>
        </row>
        <row r="335">
          <cell r="D335" t="str">
            <v>3.6.8.3.4. CBR (Obra terminada regular CNT)</v>
          </cell>
        </row>
        <row r="336">
          <cell r="D336" t="str">
            <v>3.6.8.3.5. Recepción municipal (Obra terminada regular CNT)</v>
          </cell>
        </row>
        <row r="337">
          <cell r="D337" t="str">
            <v>3.6.8.3.6. Otras dudas (Obra terminada regular CNT)</v>
          </cell>
        </row>
        <row r="338">
          <cell r="D338" t="str">
            <v xml:space="preserve">3.6.09. Temas antiguos reconstrucción </v>
          </cell>
        </row>
        <row r="339">
          <cell r="D339" t="str">
            <v>3.6.9.1. Reparación con asistencia de EGIS / PSAT</v>
          </cell>
        </row>
        <row r="340">
          <cell r="D340" t="str">
            <v>3.6.9.1.1. PPPF tradicional (Plan de reconstrucción)</v>
          </cell>
        </row>
        <row r="341">
          <cell r="D341" t="str">
            <v>3.6.9.1.2. PPPF Banco de Materiales (Plan de Reconstrucción)</v>
          </cell>
          <cell r="E341" t="str">
            <v>Producto</v>
          </cell>
        </row>
        <row r="342">
          <cell r="D342" t="str">
            <v>3.6.9.1.3. Pregunta general sobre reparación (Plan de reconstrucción)</v>
          </cell>
        </row>
        <row r="343">
          <cell r="D343" t="str">
            <v xml:space="preserve">3.6.9.2. Adquisición </v>
          </cell>
        </row>
        <row r="344">
          <cell r="D344" t="str">
            <v>3.6.9.2.1 FSV (AVC) (Plan de reconstrucción)</v>
          </cell>
        </row>
        <row r="345">
          <cell r="D345" t="str">
            <v>3.6.9.2.2 DS 40 (AVE) (Plan de reconstrucción)</v>
          </cell>
        </row>
        <row r="346">
          <cell r="D346" t="str">
            <v>3.6.9.2.3 Pregunta general sobre adquisición (Plan de reconstrucción)</v>
          </cell>
        </row>
        <row r="347">
          <cell r="D347" t="str">
            <v xml:space="preserve">3.6.9.3. Construcción </v>
          </cell>
        </row>
        <row r="348">
          <cell r="D348" t="str">
            <v>3.6.9.3.1. FSV (CNT) (Plan de reconstrucción)</v>
          </cell>
        </row>
        <row r="349">
          <cell r="D349" t="str">
            <v>3.6.9.3.2. FSV (CSR) (Plan de reconstrucción)</v>
          </cell>
        </row>
        <row r="350">
          <cell r="D350" t="str">
            <v>3.6.9.3.3. FSV (CSR VT) (Plan de reconstrucción)</v>
          </cell>
        </row>
        <row r="351">
          <cell r="D351" t="str">
            <v>3.6.9.3.4. Pregunta general sobre proyectos de construcción (Plan de recosntrucción)</v>
          </cell>
        </row>
        <row r="352">
          <cell r="D352" t="str">
            <v xml:space="preserve">3.6.9.4. Condominios </v>
          </cell>
        </row>
        <row r="353">
          <cell r="D353" t="str">
            <v>3.6.9.4.1. Condominios SERVIU (Plan de reconstrucción)</v>
          </cell>
        </row>
        <row r="354">
          <cell r="D354" t="str">
            <v>3.6.9.4.2. Condominios privados (Plan de reconstrucción)</v>
          </cell>
        </row>
        <row r="355">
          <cell r="D355" t="str">
            <v>3.6.9.4.3. Pregunta general sobre condominios (Plan de reconstrucción)</v>
          </cell>
        </row>
        <row r="356">
          <cell r="D356" t="str">
            <v>3.6.9.5. Aldeas (Plan de reconstrucción)</v>
          </cell>
        </row>
        <row r="357">
          <cell r="D357" t="str">
            <v xml:space="preserve">3.6.9.6. Plan de reconstrucción viviendas urbanas </v>
          </cell>
        </row>
        <row r="358">
          <cell r="D358" t="str">
            <v>3.6.9.6.1. PRES (Plan de reconstrucción)</v>
          </cell>
        </row>
        <row r="359">
          <cell r="D359" t="str">
            <v>3.6.9.6.2. PRU (Plan de reconstrucción)</v>
          </cell>
        </row>
        <row r="360">
          <cell r="D360" t="str">
            <v>3.6.9.6.3. PRBC (Plan de reconstrucción)</v>
          </cell>
        </row>
        <row r="361">
          <cell r="D361" t="str">
            <v xml:space="preserve">3.6.9.6.4. Pregunta general sobre plan de reconstrucción de viviendas urbanas </v>
          </cell>
        </row>
        <row r="362">
          <cell r="D362" t="str">
            <v>3.6.9.7. Otras consultas y opiniones sobre el plan de reconstrucción</v>
          </cell>
          <cell r="E362" t="str">
            <v>Actuacion</v>
          </cell>
        </row>
        <row r="363">
          <cell r="D363" t="str">
            <v>3.6.10. Postulando</v>
          </cell>
        </row>
        <row r="364">
          <cell r="D364" t="str">
            <v>3.6.10.1. Propietarios de vivienda inhabitable (Postulando)</v>
          </cell>
        </row>
        <row r="365">
          <cell r="D365" t="str">
            <v>3.6.10.1.1. Construcción en sitio propio - Vivienda tipo (Postulando PVI)</v>
          </cell>
        </row>
        <row r="366">
          <cell r="D366" t="str">
            <v>3.6.10.1.2. Construcción en sitio propio ocn EGIS (Postulando PVI)</v>
          </cell>
        </row>
        <row r="367">
          <cell r="D367" t="str">
            <v>3.6.10.1.3. Autoconstrucción asistida (Postulando PVI)</v>
          </cell>
        </row>
        <row r="368">
          <cell r="D368" t="str">
            <v>3.6.10.1.4. Densificación urbana (Postulando PVI)</v>
          </cell>
        </row>
        <row r="369">
          <cell r="D369" t="str">
            <v>3.6.10.1.5. D.S. 40 (Postulando PVI)</v>
          </cell>
        </row>
        <row r="370">
          <cell r="D370" t="str">
            <v>3.6.10.2. No propietarios de vivienda inhabitable (Postulando)</v>
          </cell>
        </row>
        <row r="371">
          <cell r="D371" t="str">
            <v>3.6.10.2.1. Densificación urbana (Postulando NPVI)</v>
          </cell>
        </row>
        <row r="372">
          <cell r="D372" t="str">
            <v>3.6.10.2.2. Compra de vivienda en fondo solidario (Postulando NPVI)</v>
          </cell>
        </row>
        <row r="373">
          <cell r="D373" t="str">
            <v>3.6.10.2.3. Construcción en nuevos terrenos con EGIS / PSAT (Postulando NPVI)</v>
          </cell>
        </row>
        <row r="374">
          <cell r="D374" t="str">
            <v>3.6.10.2.4. D.S 40 (Postulando NPVI)</v>
          </cell>
        </row>
        <row r="375">
          <cell r="D375" t="str">
            <v>3.6.10.3. Propitarios de vivienda reparable (Postulando)</v>
          </cell>
        </row>
        <row r="376">
          <cell r="D376" t="str">
            <v>3.6.10.3.1. Reparación PPPF con PSAT / EGIS (Postunado PVR)</v>
          </cell>
        </row>
        <row r="377">
          <cell r="D377" t="str">
            <v>3.6.10.3.2. Banco de materiales (Postulando PVR)</v>
          </cell>
        </row>
        <row r="378">
          <cell r="D378" t="str">
            <v>3.7. Política de vivienda para el adulto mayor</v>
          </cell>
        </row>
        <row r="379">
          <cell r="D379" t="str">
            <v>0.4 Trámites Minvu</v>
          </cell>
        </row>
        <row r="380">
          <cell r="D380" t="str">
            <v>4.01. Borrar marca de beneficio anterior</v>
          </cell>
          <cell r="E380" t="str">
            <v>Producto</v>
          </cell>
        </row>
        <row r="381">
          <cell r="D381" t="str">
            <v>4.02. Certificado de buen estado de aceras y veredas</v>
          </cell>
        </row>
        <row r="382">
          <cell r="D382" t="str">
            <v>4.03. Certificado de inscripción vigente en registro de contratistas</v>
          </cell>
        </row>
        <row r="383">
          <cell r="D383" t="str">
            <v xml:space="preserve">4.04. Certificado de no expropiación </v>
          </cell>
        </row>
        <row r="384">
          <cell r="D384" t="str">
            <v>4.05. Confección y rectificación del empadronamiento</v>
          </cell>
        </row>
        <row r="385">
          <cell r="D385" t="str">
            <v>4.06. Desbloqueo de libreta de ahorro</v>
          </cell>
          <cell r="E385" t="str">
            <v>Producto</v>
          </cell>
        </row>
        <row r="386">
          <cell r="D386" t="str">
            <v xml:space="preserve">4.07. Entrega de escritura de cancelación </v>
          </cell>
        </row>
        <row r="387">
          <cell r="D387" t="str">
            <v>4.08. Entrega de título de dominio</v>
          </cell>
        </row>
        <row r="388">
          <cell r="D388" t="str">
            <v>4.09. Formulario de inscripción en el registro de contratistas</v>
          </cell>
        </row>
        <row r="389">
          <cell r="D389" t="str">
            <v xml:space="preserve">4.10. Permiso de roturas y pavimentos </v>
          </cell>
        </row>
        <row r="390">
          <cell r="D390" t="str">
            <v>4.11. Rectificación título de dominio</v>
          </cell>
        </row>
        <row r="391">
          <cell r="D391" t="str">
            <v>4.12. Regularización asignación de inmuebles</v>
          </cell>
          <cell r="E391" t="str">
            <v>Producto</v>
          </cell>
        </row>
        <row r="392">
          <cell r="D392" t="str">
            <v>4.13. Solicitud de escritura de compraventa</v>
          </cell>
          <cell r="E392" t="str">
            <v>Producto</v>
          </cell>
        </row>
        <row r="393">
          <cell r="D393" t="str">
            <v xml:space="preserve">4.14. Renuncia a la postulación individual </v>
          </cell>
        </row>
        <row r="394">
          <cell r="D394" t="str">
            <v>4.15. Renuncia al Subsidio</v>
          </cell>
          <cell r="E394" t="str">
            <v>Producto</v>
          </cell>
        </row>
        <row r="395">
          <cell r="D395" t="str">
            <v>4.16. Alzamiento de prohibición de enajenar</v>
          </cell>
          <cell r="E395" t="str">
            <v>Producto</v>
          </cell>
        </row>
        <row r="396">
          <cell r="D396" t="str">
            <v>4.17. Otros trámites</v>
          </cell>
          <cell r="E396" t="str">
            <v>Atención</v>
          </cell>
        </row>
        <row r="397">
          <cell r="D397" t="str">
            <v>4.18. Duplicado de certificado de subsidio</v>
          </cell>
          <cell r="E397" t="str">
            <v>Actuacion</v>
          </cell>
        </row>
        <row r="398">
          <cell r="D398" t="str">
            <v>0.5. Atención a público</v>
          </cell>
        </row>
        <row r="399">
          <cell r="D399" t="str">
            <v>5.1. Atención presencial</v>
          </cell>
        </row>
        <row r="400">
          <cell r="D400" t="str">
            <v>5.1.1. Aspectos físicos</v>
          </cell>
        </row>
        <row r="401">
          <cell r="D401" t="str">
            <v>5.1.1.1. Localización de la oficina (Atención presencial)</v>
          </cell>
        </row>
        <row r="402">
          <cell r="D402" t="str">
            <v>5.1.1.2. Infraestructura y equipamiento (Atención presencial)</v>
          </cell>
        </row>
        <row r="403">
          <cell r="D403" t="str">
            <v>5.1.1.3. Limpieza y orden (Atención presencial)</v>
          </cell>
        </row>
        <row r="404">
          <cell r="D404" t="str">
            <v>5.1.1.4. Señalética (Atención presencial)</v>
          </cell>
        </row>
        <row r="405">
          <cell r="D405" t="str">
            <v>5.1.2. Aspectos procedimientales</v>
          </cell>
        </row>
        <row r="406">
          <cell r="D406" t="str">
            <v>5.1.2.1. Fluidez del servicio (Atención presencial)</v>
          </cell>
        </row>
        <row r="407">
          <cell r="D407" t="str">
            <v>5.1.2.2. Horario de atención (Atención presencial)</v>
          </cell>
        </row>
        <row r="408">
          <cell r="D408" t="str">
            <v>5.1.2.3. Tiempo de espera (Atención presencial)</v>
          </cell>
        </row>
        <row r="409">
          <cell r="D409" t="str">
            <v>5.1.3. Atención</v>
          </cell>
        </row>
        <row r="410">
          <cell r="D410" t="str">
            <v>5.1.3.1. Duración de la atención (Atención presencial)</v>
          </cell>
        </row>
        <row r="411">
          <cell r="D411" t="str">
            <v>5.1.3.2. Trato del funcionario/a (Atención Presencial)</v>
          </cell>
          <cell r="E411" t="str">
            <v>Atención</v>
          </cell>
        </row>
        <row r="412">
          <cell r="D412" t="str">
            <v>5.1.3.3. Trato discriminatorio (Atención presencial)</v>
          </cell>
          <cell r="E412" t="str">
            <v>Atención</v>
          </cell>
        </row>
        <row r="413">
          <cell r="D413" t="str">
            <v>5.1.3.4. Atención preferencial (Atención presencial)</v>
          </cell>
        </row>
        <row r="414">
          <cell r="D414" t="str">
            <v xml:space="preserve">5.1.4. Calidad de la información </v>
          </cell>
        </row>
        <row r="415">
          <cell r="D415" t="str">
            <v>5.1.4.1. Claridad de la información (Atención Presencial)</v>
          </cell>
          <cell r="E415" t="str">
            <v>Atención</v>
          </cell>
        </row>
        <row r="416">
          <cell r="D416" t="str">
            <v>5.1.4.2. Oportunidad de la entrega de la información (Atención presencial)</v>
          </cell>
        </row>
        <row r="417">
          <cell r="D417" t="str">
            <v>5.1.4.3. Suficiencia de la información (Atención presencial)</v>
          </cell>
          <cell r="E417" t="str">
            <v>Atención</v>
          </cell>
        </row>
        <row r="418">
          <cell r="D418" t="str">
            <v>5.1.4.4. Visibilidad de la información (Atención presencial)</v>
          </cell>
        </row>
        <row r="419">
          <cell r="D419" t="str">
            <v>5.1.4.5. Calidad material de difusión (Atención presencial)</v>
          </cell>
        </row>
        <row r="420">
          <cell r="D420" t="str">
            <v>5.1.5. Otras consultas y opiniones sobre atención presencial</v>
          </cell>
          <cell r="E420" t="str">
            <v>Atención</v>
          </cell>
        </row>
        <row r="421">
          <cell r="D421" t="str">
            <v>5.2. Atención virtual</v>
          </cell>
        </row>
        <row r="422">
          <cell r="D422" t="str">
            <v>5.2.1. Aspectos del soporte WEB</v>
          </cell>
        </row>
        <row r="423">
          <cell r="D423" t="str">
            <v>5.2.1.1. Visibilidad del servicio en el portal institucional</v>
          </cell>
        </row>
        <row r="424">
          <cell r="D424" t="str">
            <v>5.2.2. Aspectos procedimentales</v>
          </cell>
        </row>
        <row r="425">
          <cell r="D425" t="str">
            <v>5.2.2.1. Fluidez del servicio (Atención virtual)</v>
          </cell>
        </row>
        <row r="426">
          <cell r="D426" t="str">
            <v>5.2.2.2. Horario de atención (Atención virtual)</v>
          </cell>
        </row>
        <row r="427">
          <cell r="D427" t="str">
            <v>5.2.2.3. Tiempo de espera (Atención virtual)</v>
          </cell>
        </row>
        <row r="428">
          <cell r="D428" t="str">
            <v xml:space="preserve">5.2.3. Calidad de la información </v>
          </cell>
        </row>
        <row r="429">
          <cell r="D429" t="str">
            <v>5.2.3.1. Claridad de la información (Atención virtual)</v>
          </cell>
        </row>
        <row r="430">
          <cell r="D430" t="str">
            <v>5.2.3.2. Oportunidad de la entrega de la información (Atención virtual)</v>
          </cell>
        </row>
        <row r="431">
          <cell r="D431" t="str">
            <v>5.2.3.3. Suficiencia de la información (Atención virtual)</v>
          </cell>
        </row>
        <row r="432">
          <cell r="D432" t="str">
            <v>5.2.4. Otras consultas y opiniones sobre atención virtual</v>
          </cell>
        </row>
        <row r="433">
          <cell r="D433" t="str">
            <v xml:space="preserve">5.3. Atención telefónica </v>
          </cell>
        </row>
        <row r="434">
          <cell r="D434" t="str">
            <v>5.3.1. Aspectos procedimentales</v>
          </cell>
        </row>
        <row r="435">
          <cell r="D435" t="str">
            <v>5.3.1.1. Fluidez del servicio (Atención telefónica)</v>
          </cell>
          <cell r="E435" t="str">
            <v>Atención</v>
          </cell>
        </row>
        <row r="436">
          <cell r="D436" t="str">
            <v>5.3.1.2. Horario de atención (Atención telefónica)</v>
          </cell>
        </row>
        <row r="437">
          <cell r="D437" t="str">
            <v>5.3.1.3. Tiempo de espera (Atención telefónica)</v>
          </cell>
        </row>
        <row r="438">
          <cell r="D438" t="str">
            <v>5.3.2. Atención</v>
          </cell>
        </row>
        <row r="439">
          <cell r="D439" t="str">
            <v>5.3.2.1. Duración de la atención (Atención telefónica)</v>
          </cell>
        </row>
        <row r="440">
          <cell r="D440" t="str">
            <v>5.3.2.2. Trato del funcionario/a (Atención telefónica)</v>
          </cell>
        </row>
        <row r="441">
          <cell r="D441" t="str">
            <v>5.3.2.3. Trato discriminatorio (Atención telefónica)</v>
          </cell>
        </row>
        <row r="442">
          <cell r="D442" t="str">
            <v xml:space="preserve">5.3.3. Calidad de la información </v>
          </cell>
        </row>
        <row r="443">
          <cell r="D443" t="str">
            <v>5.3.3.1. Calidad de la información (Atención telefónica)</v>
          </cell>
        </row>
        <row r="444">
          <cell r="D444" t="str">
            <v>5.3.3.1. Claridad de la información (Atención telefónica)</v>
          </cell>
          <cell r="E444" t="str">
            <v>Atención</v>
          </cell>
        </row>
        <row r="445">
          <cell r="D445" t="str">
            <v>5.3.3.2. Oportunidad de la entrega de la información (Atención telefónica)</v>
          </cell>
        </row>
        <row r="446">
          <cell r="D446" t="str">
            <v>5.3.3.3. Suficiencia de la información (Atención telefónica)</v>
          </cell>
        </row>
        <row r="447">
          <cell r="D447" t="str">
            <v xml:space="preserve">5.3.4. Otras consultas y opiniones sobre atención telefónica </v>
          </cell>
        </row>
        <row r="448">
          <cell r="D448" t="str">
            <v xml:space="preserve">5.4. Atención por correspondencia </v>
          </cell>
        </row>
        <row r="449">
          <cell r="D449" t="str">
            <v>5.4.1. Aspectos procedimentales</v>
          </cell>
        </row>
        <row r="450">
          <cell r="D450" t="str">
            <v>5.4.1.1. Fluidez del servicio (Atención por correspondencia)</v>
          </cell>
        </row>
        <row r="451">
          <cell r="D451" t="str">
            <v>5.4.1.2. Horario de atención (Atención por correspondencia)</v>
          </cell>
        </row>
        <row r="452">
          <cell r="D452" t="str">
            <v>5.4.1.3. Tiempo de espera (Atención por correspondencia)</v>
          </cell>
          <cell r="E452" t="str">
            <v>Atención</v>
          </cell>
        </row>
        <row r="453">
          <cell r="D453" t="str">
            <v xml:space="preserve">5.4.2. Calidad de la información </v>
          </cell>
        </row>
        <row r="454">
          <cell r="D454" t="str">
            <v>5.4.2.1. Claridad de la información (Atención por correspondencia)</v>
          </cell>
        </row>
        <row r="455">
          <cell r="D455" t="str">
            <v>5.4.2.2. Oportunidad de la entrega de la información (Atención por correspondencia)</v>
          </cell>
        </row>
        <row r="456">
          <cell r="D456" t="str">
            <v>5.4.2.3. Suficiencia de la información (Atención por correspondencia)</v>
          </cell>
        </row>
        <row r="457">
          <cell r="D457" t="str">
            <v>5.4.2.4. Calidad del material de respuesta (Atención por correspondencia)</v>
          </cell>
        </row>
        <row r="458">
          <cell r="D458" t="str">
            <v>5.5. Centro de documentación</v>
          </cell>
        </row>
        <row r="459">
          <cell r="D459" t="str">
            <v xml:space="preserve">5.5.1. Aspectos físicos </v>
          </cell>
        </row>
        <row r="460">
          <cell r="D460" t="str">
            <v>5.5.1.1. Localización de la oficina (CEDOC)</v>
          </cell>
        </row>
        <row r="461">
          <cell r="D461" t="str">
            <v>5.5.1.2. Infraestructura y equipamiento (CEDOC)</v>
          </cell>
        </row>
        <row r="462">
          <cell r="D462" t="str">
            <v>5.5.1.3. Limpieza y orden (CEDOC)</v>
          </cell>
        </row>
        <row r="463">
          <cell r="D463" t="str">
            <v>5.5.1.4. Señalética (CEDOC)</v>
          </cell>
        </row>
        <row r="464">
          <cell r="D464" t="str">
            <v>5.5.2. Aspectos de soporte WEB</v>
          </cell>
        </row>
        <row r="465">
          <cell r="D465" t="str">
            <v>5.5.2.1. Visibilidad del servicio en el portal institucional (CEDOC)</v>
          </cell>
        </row>
        <row r="466">
          <cell r="D466" t="str">
            <v>5.5.3. Aspectos del soporte WEB</v>
          </cell>
        </row>
        <row r="467">
          <cell r="D467" t="str">
            <v>5.5.3.1. Facilidad para comunicarse (CEDOC)</v>
          </cell>
        </row>
        <row r="468">
          <cell r="D468" t="str">
            <v xml:space="preserve">5.5.4. Aspectos procedimentales </v>
          </cell>
        </row>
        <row r="469">
          <cell r="D469" t="str">
            <v>5.5.4.1. Fluidez del servicio (CEDOC)</v>
          </cell>
        </row>
        <row r="470">
          <cell r="D470" t="str">
            <v>5.5.4.2. Horario de atención (CEDOC)</v>
          </cell>
        </row>
        <row r="471">
          <cell r="D471" t="str">
            <v>5.5.4.3. Tiempo de espera (CEDOC)</v>
          </cell>
        </row>
        <row r="472">
          <cell r="D472" t="str">
            <v xml:space="preserve">5.5.5. Atención </v>
          </cell>
        </row>
        <row r="473">
          <cell r="D473" t="str">
            <v>5.5.5.1. Duración de la atención (CEDOC)</v>
          </cell>
        </row>
        <row r="474">
          <cell r="D474" t="str">
            <v>5.5.5.2. Trato del funcionario/a (CEDOC)</v>
          </cell>
        </row>
        <row r="475">
          <cell r="D475" t="str">
            <v>5.5.5.3. Trato disciminatorio (CEDOC)</v>
          </cell>
        </row>
        <row r="476">
          <cell r="D476" t="str">
            <v>5.5.5.4. Atención preferencial (CEDOC)</v>
          </cell>
        </row>
        <row r="477">
          <cell r="D477" t="str">
            <v xml:space="preserve">5.5.6. Calidad de la información </v>
          </cell>
        </row>
        <row r="478">
          <cell r="D478" t="str">
            <v>5.5.6.1. Claridad de la información (CEDOC)</v>
          </cell>
        </row>
        <row r="479">
          <cell r="D479" t="str">
            <v>5.5.6.2. Oportunidad de la entrega de la información (CEDOC)</v>
          </cell>
        </row>
        <row r="480">
          <cell r="D480" t="str">
            <v>5.5.6.3. Suficiencia de la información (CEDOC)</v>
          </cell>
        </row>
        <row r="481">
          <cell r="D481" t="str">
            <v>5.5.6.4. Disponibilidad de la información (CEDOC)</v>
          </cell>
        </row>
        <row r="482">
          <cell r="D482" t="str">
            <v>5.5.7. Otras consultas y opiniones sobre el centro de documentación (CEDOC)</v>
          </cell>
        </row>
        <row r="483">
          <cell r="D483" t="str">
            <v>0.6 Consultas opiniones y denuncias sobre EGIS / PSAT</v>
          </cell>
        </row>
        <row r="484">
          <cell r="D484" t="str">
            <v>6.1. EGIS /PSAT</v>
          </cell>
        </row>
        <row r="485">
          <cell r="D485" t="str">
            <v>6.1.1. Registro de constitución de EGIS / PSAT</v>
          </cell>
        </row>
        <row r="486">
          <cell r="D486" t="str">
            <v>6.1.2. Listado de EGIS / PSAT</v>
          </cell>
        </row>
        <row r="487">
          <cell r="D487" t="str">
            <v>6.1.3. Sobre la información entregada de EGIS / PSAT</v>
          </cell>
        </row>
        <row r="488">
          <cell r="D488" t="str">
            <v>6.1.4. Sobre tramitación realizada para postulación de EGIS / PSAT</v>
          </cell>
          <cell r="E488" t="str">
            <v>Atencion</v>
          </cell>
        </row>
        <row r="489">
          <cell r="D489" t="str">
            <v>6.1.5. Sobre manejo de documentos de EGIS / PSAT</v>
          </cell>
        </row>
        <row r="490">
          <cell r="D490" t="str">
            <v>6.1.6. Sobre estado de los proyectos EGIS / PSAT</v>
          </cell>
        </row>
        <row r="491">
          <cell r="D491" t="str">
            <v>6.1.7. Sobre cobros de EGIS / PSAT</v>
          </cell>
        </row>
        <row r="492">
          <cell r="D492" t="str">
            <v>6.1.8. Sobre el trato recibido de EGIS / PSAT</v>
          </cell>
          <cell r="E492" t="str">
            <v>Atención</v>
          </cell>
        </row>
        <row r="493">
          <cell r="D493" t="str">
            <v>6.1.9. Otras consultas y opiniones sobre EGIS / PSAT</v>
          </cell>
          <cell r="E493" t="str">
            <v>Atención</v>
          </cell>
        </row>
        <row r="494">
          <cell r="D494" t="str">
            <v xml:space="preserve">6.2. Agencias habitacionales </v>
          </cell>
        </row>
        <row r="495">
          <cell r="D495" t="str">
            <v>6.2.1. Requisitos de construcción de agencias habitacionales</v>
          </cell>
        </row>
        <row r="496">
          <cell r="D496" t="str">
            <v xml:space="preserve">6.2.2. Listados de agencias habitacionales </v>
          </cell>
        </row>
        <row r="497">
          <cell r="D497" t="str">
            <v>6.2.3. Sobre la información entregada (Agencias habitacionales)</v>
          </cell>
        </row>
        <row r="498">
          <cell r="D498" t="str">
            <v>6.2.4. Sobre taramitación realizada para postulación (Agencias habitacionales)</v>
          </cell>
        </row>
        <row r="499">
          <cell r="D499" t="str">
            <v>6.2.5. Sobre manejo de documentos (Agencias habitacionales)</v>
          </cell>
        </row>
        <row r="500">
          <cell r="D500" t="str">
            <v>6.2.6. Sobre cobros (Agencias habitacionales)</v>
          </cell>
        </row>
        <row r="501">
          <cell r="D501" t="str">
            <v>6.2.7. Sobre trato recibido (Agencias habitacionales)</v>
          </cell>
        </row>
        <row r="502">
          <cell r="D502" t="str">
            <v>6.2.8. Otras consultas y opiniones sobre agencias habitacionales</v>
          </cell>
        </row>
        <row r="503">
          <cell r="D503" t="str">
            <v xml:space="preserve">6.3. Empresas constructoras </v>
          </cell>
        </row>
        <row r="504">
          <cell r="D504" t="str">
            <v>6.3.1. Abandono de obras (Empresas constructoras)</v>
          </cell>
          <cell r="E504" t="str">
            <v>Atención</v>
          </cell>
        </row>
        <row r="505">
          <cell r="D505" t="str">
            <v>6.3.2. Incumplimiento de contrato (Empresas constructoras)</v>
          </cell>
          <cell r="E505" t="str">
            <v>Atención</v>
          </cell>
        </row>
        <row r="506">
          <cell r="D506" t="str">
            <v>6.3.3. Sobre cobros (Empresas constructoras)</v>
          </cell>
          <cell r="E506" t="str">
            <v>Atención</v>
          </cell>
        </row>
        <row r="507">
          <cell r="D507" t="str">
            <v>6.3.4. Sobre el trato recibido (Empresas constructoras)</v>
          </cell>
          <cell r="E507" t="str">
            <v>Atención</v>
          </cell>
        </row>
        <row r="508">
          <cell r="D508" t="str">
            <v>6.3.5. Otras consultas y opiniones sobre empresas constructoras</v>
          </cell>
          <cell r="E508" t="str">
            <v>Atención</v>
          </cell>
        </row>
        <row r="509">
          <cell r="D509" t="str">
            <v>6.4. Bancos y entidades financieras</v>
          </cell>
        </row>
        <row r="510">
          <cell r="D510" t="str">
            <v>6.4.1. Sobre información entregada (Bancos y entidades financieras)</v>
          </cell>
        </row>
        <row r="511">
          <cell r="D511" t="str">
            <v>6.4.2. Seguro de cesantía (Bancos y entidades financieras)</v>
          </cell>
        </row>
        <row r="512">
          <cell r="D512" t="str">
            <v>6.4.3. Sobre trámites (Bancos y entidades financieras)</v>
          </cell>
        </row>
        <row r="513">
          <cell r="D513" t="str">
            <v>6.4.4. Sobre el trato recibido (Banco y entidades financiaras)</v>
          </cell>
        </row>
        <row r="514">
          <cell r="D514" t="str">
            <v>6.4.5. Otras consultas y opiniones sobre bancos o otras entidades financieras</v>
          </cell>
        </row>
        <row r="515">
          <cell r="D515" t="str">
            <v xml:space="preserve">6.5. Otras organizaciones e instituciones </v>
          </cell>
        </row>
        <row r="516">
          <cell r="D516" t="str">
            <v>6.5.1. Municipios no EGIS</v>
          </cell>
        </row>
        <row r="517">
          <cell r="D517" t="str">
            <v xml:space="preserve">6.5.2. Organizaciones comunitarias </v>
          </cell>
        </row>
        <row r="518">
          <cell r="D518" t="str">
            <v>6.5.3. Otras organizaciones e instituciones</v>
          </cell>
        </row>
        <row r="519">
          <cell r="D519" t="str">
            <v>0.7 Calidad de la construcción (Ley 20.016)</v>
          </cell>
        </row>
        <row r="520">
          <cell r="D520" t="str">
            <v>7.1. Vivienda financiada mayormente por SERVIU (FSV, DS62, RURAL, etc)</v>
          </cell>
          <cell r="E520" t="str">
            <v>Atención</v>
          </cell>
        </row>
        <row r="521">
          <cell r="D521" t="str">
            <v>7.2. Vivienda financiada con aporte de subsidio (DS40, PET, DS4, etc)</v>
          </cell>
        </row>
        <row r="522">
          <cell r="D522" t="str">
            <v>7.3. Vivienda sin subsidio</v>
          </cell>
        </row>
        <row r="523">
          <cell r="D523" t="str">
            <v>0.8 Normativa técnica</v>
          </cell>
        </row>
        <row r="524">
          <cell r="D524" t="str">
            <v>8.1. Comportamiento al fuego / Ensayos</v>
          </cell>
        </row>
        <row r="525">
          <cell r="D525" t="str">
            <v xml:space="preserve">8.2. Aislación térmica </v>
          </cell>
        </row>
        <row r="526">
          <cell r="D526" t="str">
            <v xml:space="preserve">8.3. Aislación acústica </v>
          </cell>
        </row>
        <row r="527">
          <cell r="D527" t="str">
            <v>8.4. Itemizado técnico</v>
          </cell>
        </row>
        <row r="528">
          <cell r="D528" t="str">
            <v>8.5. Instalación de paneles solares</v>
          </cell>
        </row>
        <row r="529">
          <cell r="D529" t="str">
            <v>8.6. Sistemas constructivos innovadores</v>
          </cell>
        </row>
        <row r="530">
          <cell r="D530" t="str">
            <v>8.7. Otros temas relacionados con la normativas técnica</v>
          </cell>
        </row>
        <row r="531">
          <cell r="D531" t="str">
            <v xml:space="preserve">0.9 Registros técnicos </v>
          </cell>
        </row>
        <row r="532">
          <cell r="D532" t="str">
            <v>9.1. Registro nacional de contratistas</v>
          </cell>
        </row>
        <row r="533">
          <cell r="D533" t="str">
            <v>9.1.1. Aspectos normativos del registro nacional de contratistas</v>
          </cell>
        </row>
        <row r="534">
          <cell r="D534" t="str">
            <v>9.1.2. Aspectos operativos del registro nacional de contratistas</v>
          </cell>
        </row>
        <row r="535">
          <cell r="D535" t="str">
            <v>9.2. Registro nacional de constructores de viviendas sociales modalidad privada</v>
          </cell>
        </row>
        <row r="536">
          <cell r="D536" t="str">
            <v>9.2.1. Aspectos normativos del registro nacional de constructores de viviendad sociales mod. Privada</v>
          </cell>
        </row>
        <row r="537">
          <cell r="D537" t="str">
            <v>9.2.2. Aspectos operativos del registro nacional de constructores de viviendad sociales mod. Privada</v>
          </cell>
        </row>
        <row r="538">
          <cell r="D538" t="str">
            <v xml:space="preserve">9.3. Registro nacional de constructores </v>
          </cell>
        </row>
        <row r="539">
          <cell r="D539" t="str">
            <v>9.3.1. Aspectos normativos del registro nacional de constructores</v>
          </cell>
        </row>
        <row r="540">
          <cell r="D540" t="str">
            <v>9.3.2. Aspectos operativos del registro nacional de constructores</v>
          </cell>
        </row>
        <row r="541">
          <cell r="D541" t="str">
            <v>9.4. Registro nacional de revisores independientes de obras de edificación</v>
          </cell>
        </row>
        <row r="542">
          <cell r="D542" t="str">
            <v>9.4.1. Aspectos normativos del registro nacional de revisores independientes de obras de edificación</v>
          </cell>
        </row>
        <row r="543">
          <cell r="D543" t="str">
            <v>9.4.2. Aspectos operativos del registro nacional de revisores independientes de obras de edificación</v>
          </cell>
        </row>
        <row r="544">
          <cell r="D544" t="str">
            <v>9.5. Registro nacional de agentes de servicios habitacionales</v>
          </cell>
        </row>
        <row r="545">
          <cell r="D545" t="str">
            <v>9.5.1. Aspectos normativos del registro nacional de agentes de servicios habitacionales</v>
          </cell>
        </row>
        <row r="546">
          <cell r="D546" t="str">
            <v>9.5.2. Aspectos operacionales del registro nacional de agentes de servicios habitacionales</v>
          </cell>
        </row>
        <row r="547">
          <cell r="D547" t="str">
            <v>9.6. Registro nacional de instaladores, mantenedores y certificadores de ascensores</v>
          </cell>
        </row>
        <row r="548">
          <cell r="D548" t="str">
            <v>9.6.1. Aspectos normativos del registro nacional de instaladores, mantenedores y certificadores de A</v>
          </cell>
        </row>
        <row r="549">
          <cell r="D549" t="str">
            <v>9.6.2. Aspectos operativos del registro nacional de instaladores, mantenedores y certificadores de A</v>
          </cell>
        </row>
        <row r="550">
          <cell r="D550" t="str">
            <v>9.7. Registro nacional de tasadores</v>
          </cell>
        </row>
        <row r="551">
          <cell r="D551" t="str">
            <v>9.7.1. Aspectos normativos del registro nacional de tasadores</v>
          </cell>
        </row>
        <row r="552">
          <cell r="D552" t="str">
            <v>9.7.2. Aspectos operativos del registro nacional de tasadores</v>
          </cell>
        </row>
        <row r="553">
          <cell r="D553" t="str">
            <v>9.8. Laboratorios de control técnico de la calidad de la construcción</v>
          </cell>
        </row>
        <row r="554">
          <cell r="D554" t="str">
            <v>10. Manuales</v>
          </cell>
        </row>
        <row r="555">
          <cell r="D555" t="str">
            <v>10.01. Manual de inspeción técnica de obras (MITO)</v>
          </cell>
        </row>
        <row r="556">
          <cell r="D556" t="str">
            <v>10.02. Manual de aplicación de la reglamentación térmica</v>
          </cell>
        </row>
        <row r="557">
          <cell r="D557" t="str">
            <v>10.03. Manual de tasaciones para el subsidio habitacional</v>
          </cell>
        </row>
        <row r="558">
          <cell r="D558" t="str">
            <v>10.04. Manual de aplicación de la reglamentación acústica</v>
          </cell>
        </row>
        <row r="559">
          <cell r="D559" t="str">
            <v>10.05. Software de certificación de comportamiento térmico para edificios en Chile</v>
          </cell>
        </row>
        <row r="560">
          <cell r="D560" t="str">
            <v>10.06. Manuales de uso y mantención de la vivienda</v>
          </cell>
        </row>
        <row r="561">
          <cell r="D561" t="str">
            <v>10.07. Concepto europeo de accesibilidad</v>
          </cell>
        </row>
        <row r="562">
          <cell r="D562" t="str">
            <v>10.08. Espacios públicos seguros</v>
          </cell>
        </row>
        <row r="563">
          <cell r="D563" t="str">
            <v>10.09. Código de normas y especificaciónes técnicas de obras de pavimentación</v>
          </cell>
        </row>
        <row r="564">
          <cell r="D564" t="str">
            <v>10.10. Accesibilidad garantizada en el espacio público</v>
          </cell>
        </row>
        <row r="565">
          <cell r="D565" t="str">
            <v>10.11. Técnicas alternativas para soluciones de aguas lluvia en sectores urbanos</v>
          </cell>
        </row>
        <row r="566">
          <cell r="D566" t="str">
            <v>10.12. Manual de vialidad urbana 2009</v>
          </cell>
        </row>
        <row r="567">
          <cell r="D567" t="str">
            <v xml:space="preserve">10.13. Mantenimiento de vías urbanas </v>
          </cell>
        </row>
        <row r="568">
          <cell r="D568" t="str">
            <v>10.14. Estudios de impacto sobre el sistema de transporte público urbano</v>
          </cell>
        </row>
        <row r="569">
          <cell r="D569" t="str">
            <v>10.15. Guía para el diseño de pavimentos 2007</v>
          </cell>
        </row>
        <row r="570">
          <cell r="D570" t="str">
            <v xml:space="preserve">10.16. Código de normas y especificaciones ténicas de obras de pavimentación </v>
          </cell>
        </row>
        <row r="571">
          <cell r="D571" t="str">
            <v>10.17. Otras consultas sobre manuales</v>
          </cell>
        </row>
        <row r="572">
          <cell r="D572" t="str">
            <v>11. Consultas a la biblioteca</v>
          </cell>
        </row>
        <row r="573">
          <cell r="D573" t="str">
            <v xml:space="preserve">11.01. Política de vivienda </v>
          </cell>
        </row>
        <row r="574">
          <cell r="D574" t="str">
            <v>11.02. Desarrollo urbano</v>
          </cell>
        </row>
        <row r="575">
          <cell r="D575" t="str">
            <v>11.03. Legislación habitacional</v>
          </cell>
        </row>
        <row r="576">
          <cell r="D576" t="str">
            <v>11.04. Legislación urbana</v>
          </cell>
        </row>
        <row r="577">
          <cell r="D577" t="str">
            <v xml:space="preserve">11.05. Construcción </v>
          </cell>
        </row>
        <row r="578">
          <cell r="D578" t="str">
            <v>11.06. Arquitectura</v>
          </cell>
        </row>
        <row r="579">
          <cell r="D579" t="str">
            <v>11.07. Desarrollo social</v>
          </cell>
        </row>
        <row r="580">
          <cell r="D580" t="str">
            <v>11.08. Ingeniería</v>
          </cell>
        </row>
        <row r="581">
          <cell r="D581" t="str">
            <v>11.09. Economía</v>
          </cell>
        </row>
        <row r="582">
          <cell r="D582" t="str">
            <v xml:space="preserve">11.10. Administración </v>
          </cell>
        </row>
        <row r="583">
          <cell r="D583" t="str">
            <v xml:space="preserve">11.11. Medio ambiente </v>
          </cell>
        </row>
        <row r="584">
          <cell r="D584" t="str">
            <v>11.12. Sociología</v>
          </cell>
        </row>
        <row r="585">
          <cell r="D585" t="str">
            <v>11.13. Otros temas bibliográficos</v>
          </cell>
        </row>
        <row r="586">
          <cell r="D586" t="str">
            <v>12. Orientación jurídica</v>
          </cell>
        </row>
        <row r="587">
          <cell r="D587" t="str">
            <v xml:space="preserve">13. Comisión de estudios habitacionales y urbanos </v>
          </cell>
        </row>
        <row r="588">
          <cell r="D588" t="str">
            <v>13.1. Observatorio habitacional</v>
          </cell>
        </row>
        <row r="589">
          <cell r="D589" t="str">
            <v xml:space="preserve">13.2. Observatorio urbano </v>
          </cell>
        </row>
        <row r="590">
          <cell r="D590" t="str">
            <v>13.3. Red de investigadores vivienda, barrio y ciudad</v>
          </cell>
        </row>
        <row r="591">
          <cell r="D591" t="str">
            <v>13.4. Otras consultas sobre comisiónes de estudios habitacionales y urbanos</v>
          </cell>
        </row>
        <row r="592">
          <cell r="D592" t="str">
            <v>14. Información administrativa MINVU</v>
          </cell>
        </row>
        <row r="593">
          <cell r="D593" t="str">
            <v>15. Consultas sobre los sitios WEB del MINVU</v>
          </cell>
        </row>
        <row r="594">
          <cell r="D594" t="str">
            <v>15.1. Recuperación de clave RUKAN</v>
          </cell>
        </row>
        <row r="595">
          <cell r="D595" t="str">
            <v xml:space="preserve">15.2. Recuperación de clave portal ciudadano </v>
          </cell>
        </row>
        <row r="596">
          <cell r="D596" t="str">
            <v>15.3. Consultas sobre trámites en línea</v>
          </cell>
          <cell r="E596" t="str">
            <v>Atención</v>
          </cell>
        </row>
        <row r="597">
          <cell r="D597" t="str">
            <v xml:space="preserve">15.4. Busqueda de información </v>
          </cell>
        </row>
        <row r="598">
          <cell r="D598" t="str">
            <v>15.5. Opiniones sobre los sitios WEB del MINVU</v>
          </cell>
        </row>
        <row r="599">
          <cell r="D599" t="str">
            <v>15.6. Otros temas relacionados con los sitios WEB del MINVU</v>
          </cell>
        </row>
        <row r="600">
          <cell r="D600" t="str">
            <v>16. Parque metropolitano de santiago</v>
          </cell>
        </row>
        <row r="601">
          <cell r="D601" t="str">
            <v>16.01. OIRS parque metropolitano de santiago y otras vías de ingreso</v>
          </cell>
        </row>
        <row r="602">
          <cell r="D602" t="str">
            <v>16.1.1. Aspectos físicos</v>
          </cell>
        </row>
        <row r="603">
          <cell r="D603" t="str">
            <v>16.1.1.1. Localización de la oficina</v>
          </cell>
        </row>
        <row r="604">
          <cell r="D604" t="str">
            <v>16.1.1.2. Infraestructura y equipamiento</v>
          </cell>
        </row>
        <row r="605">
          <cell r="D605" t="str">
            <v>16.1.1.3. Limpieza y orden</v>
          </cell>
        </row>
        <row r="606">
          <cell r="D606" t="str">
            <v>16.1.1.4. Señaletica</v>
          </cell>
        </row>
        <row r="607">
          <cell r="D607" t="str">
            <v>16.1.2. Aspectos de soporte WEB</v>
          </cell>
        </row>
        <row r="608">
          <cell r="D608" t="str">
            <v>16.1.3. Aspectos procedimentales</v>
          </cell>
        </row>
        <row r="609">
          <cell r="D609" t="str">
            <v xml:space="preserve">16.1.3.1. Fluidez del servicio </v>
          </cell>
        </row>
        <row r="610">
          <cell r="D610" t="str">
            <v xml:space="preserve">16.1.3.2. Horario de atención </v>
          </cell>
        </row>
        <row r="611">
          <cell r="D611" t="str">
            <v>16.1.3.3. Tiempo de espera</v>
          </cell>
        </row>
        <row r="612">
          <cell r="D612" t="str">
            <v>16.1.3.4. Tarifas de servicios</v>
          </cell>
        </row>
        <row r="613">
          <cell r="D613" t="str">
            <v>16.1.4. Atención</v>
          </cell>
        </row>
        <row r="614">
          <cell r="D614" t="str">
            <v xml:space="preserve">16.1.4.1. Duración de la atención </v>
          </cell>
        </row>
        <row r="615">
          <cell r="D615" t="str">
            <v>16.1.4.2. Trato del funcionario/a</v>
          </cell>
        </row>
        <row r="616">
          <cell r="D616" t="str">
            <v>16.1.4.3. Trato discriminatorio</v>
          </cell>
        </row>
        <row r="617">
          <cell r="D617" t="str">
            <v xml:space="preserve">16.1.4.4. Atención preferencial </v>
          </cell>
        </row>
        <row r="618">
          <cell r="D618" t="str">
            <v xml:space="preserve">16.1.5. Calidad de la información </v>
          </cell>
        </row>
        <row r="619">
          <cell r="D619" t="str">
            <v>16.1.5.1. Claridad de la información</v>
          </cell>
        </row>
        <row r="620">
          <cell r="D620" t="str">
            <v xml:space="preserve">16.1.5.2. Oportunidad de la entrega de la información </v>
          </cell>
        </row>
        <row r="621">
          <cell r="D621" t="str">
            <v xml:space="preserve">16.1.5.3. Suficiencia de la información </v>
          </cell>
        </row>
        <row r="622">
          <cell r="D622" t="str">
            <v xml:space="preserve">16.1.5.4. Visibilidad de la información </v>
          </cell>
        </row>
        <row r="623">
          <cell r="D623" t="str">
            <v>16.1.6. Otras consultas y opiniones sobre la OIRS y otras vías de ingreso</v>
          </cell>
        </row>
        <row r="624">
          <cell r="D624" t="str">
            <v>16.02. Zoológico</v>
          </cell>
        </row>
        <row r="625">
          <cell r="D625" t="str">
            <v>16.03. Centro de educación ambiental bosque santiago</v>
          </cell>
        </row>
        <row r="626">
          <cell r="D626" t="str">
            <v>16.04. Parques y jardines</v>
          </cell>
        </row>
        <row r="627">
          <cell r="D627" t="str">
            <v>16.05. Zonas de Picnic</v>
          </cell>
        </row>
        <row r="628">
          <cell r="D628" t="str">
            <v>16.06. Piscinas del parque metropolitano de santiago</v>
          </cell>
        </row>
        <row r="629">
          <cell r="D629" t="str">
            <v>16.07. Casa de la cultura anahuac</v>
          </cell>
        </row>
        <row r="630">
          <cell r="D630" t="str">
            <v>16.08. Servicios de empresas externas al PMS</v>
          </cell>
        </row>
        <row r="631">
          <cell r="D631" t="str">
            <v>16.09. Solicitud de beneficios / convenios de gratuidad y/o rebajas zoológico y/o piscina</v>
          </cell>
        </row>
        <row r="632">
          <cell r="D632" t="str">
            <v>16.10. Actividades deportivas y/o recreacionales</v>
          </cell>
        </row>
        <row r="633">
          <cell r="D633" t="str">
            <v>16.11. Otras consultas al parque metropolitano de santiago</v>
          </cell>
        </row>
        <row r="634">
          <cell r="D634" t="str">
            <v>17. Otras consultas y opiniones</v>
          </cell>
        </row>
      </sheetData>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Eduardo Rios Valdes" refreshedDate="44837.689766319447" createdVersion="7" refreshedVersion="7" minRefreshableVersion="3" recordCount="481">
  <cacheSource type="worksheet">
    <worksheetSource ref="A1:AC1048576" sheet="Base"/>
  </cacheSource>
  <cacheFields count="29">
    <cacheField name="Número de caso" numFmtId="0">
      <sharedItems containsBlank="1"/>
    </cacheField>
    <cacheField name="Estado" numFmtId="0">
      <sharedItems containsBlank="1"/>
    </cacheField>
    <cacheField name="Vía de ingreso" numFmtId="0">
      <sharedItems containsBlank="1"/>
    </cacheField>
    <cacheField name="Leyes" numFmtId="0">
      <sharedItems containsBlank="1"/>
    </cacheField>
    <cacheField name="Descripción" numFmtId="0">
      <sharedItems containsBlank="1" longText="1"/>
    </cacheField>
    <cacheField name="Respuesta definitiva" numFmtId="0">
      <sharedItems containsBlank="1" longText="1"/>
    </cacheField>
    <cacheField name="Fecha de creación" numFmtId="0">
      <sharedItems containsNonDate="0" containsDate="1" containsString="0" containsBlank="1" minDate="2021-07-07T19:52:48" maxDate="2022-09-30T15:22:05"/>
    </cacheField>
    <cacheField name="Fecha de Término" numFmtId="0">
      <sharedItems containsNonDate="0" containsDate="1" containsString="0" containsBlank="1" minDate="2022-01-04T17:06:17" maxDate="2022-09-30T16:52:35"/>
    </cacheField>
    <cacheField name="RUT (Ciudadano/Grupo)" numFmtId="0">
      <sharedItems containsBlank="1"/>
    </cacheField>
    <cacheField name="Ciudadano/Grupo" numFmtId="0">
      <sharedItems containsBlank="1"/>
    </cacheField>
    <cacheField name="Tipo de Ciudadano o Grupo" numFmtId="0">
      <sharedItems containsBlank="1"/>
    </cacheField>
    <cacheField name="Fecha real de atención" numFmtId="0">
      <sharedItems containsNonDate="0" containsDate="1" containsString="0" containsBlank="1" minDate="2021-07-07T19:52:48" maxDate="2022-09-30T16:22:06"/>
    </cacheField>
    <cacheField name="¿Viene de la Presidencia?" numFmtId="0">
      <sharedItems containsBlank="1"/>
    </cacheField>
    <cacheField name="Días Háblies Transcurridos" numFmtId="0">
      <sharedItems containsString="0" containsBlank="1" containsNumber="1" containsInteger="1" minValue="1" maxValue="172"/>
    </cacheField>
    <cacheField name="Realizó Prorroga" numFmtId="0">
      <sharedItems containsBlank="1"/>
    </cacheField>
    <cacheField name="Sexo (Ciudadano/Grupo)" numFmtId="0">
      <sharedItems containsBlank="1"/>
    </cacheField>
    <cacheField name="Título" numFmtId="0">
      <sharedItems containsBlank="1" count="51">
        <s v="2.2.2.4. Consulta general Sistema Integrado de Subsidio Habitacional D.S. 01"/>
        <s v="2.2.10. Subsidios y/o temas especiales en materia de programas de vivienda (contingentes)"/>
        <s v="15.3. Consultas sobre trámites en línea"/>
        <s v="2.2.3.2. PPPF II"/>
        <s v="5.1.4.1. Claridad de la información (Atención Presencial)"/>
        <s v="2.2.2.2. D.S. 01 Título I: Subsidio habitacional para grupos emergentes"/>
        <s v="2.2.1.1. Postulación Individual (D.S. 49)"/>
        <s v="5.3.1.1. Fluidez del servicio (Atención telefónica)"/>
        <s v="2.2.3.4. Autoejecución Asistida"/>
        <s v="2.2.04. Subsidio de Arriendo de Vivienda (D.S. 52)"/>
        <s v="2.2.1.3. Consulta general D.S. 49"/>
        <s v="2.2.11. Otros programas habitacionales"/>
        <s v="4.16. Alzamiento de prohibición de enajenar"/>
        <s v="4.06. Desbloqueo de libreta de ahorro"/>
        <s v="2.2.3.5. Consulta general PPPF"/>
        <s v="3.6.9.7. Otras consultas y opiniones sobre el Plan de Reconstrucción"/>
        <s v="6.1.9. Otras consultas y opiniones sobre EGIS / PSAT"/>
        <s v="3.6.9.1.2. PPPF Banco de Materiales (Plan de Reconstrucción)"/>
        <s v="5.1.3.2. Trato del funcionario/a (Atención Presencial)"/>
        <s v="2.2.3.3. PPPF III"/>
        <s v="5.1.4.3. Suficiencia de la información (Atención Presencial)"/>
        <s v="2.6. Otras consultas y opiniones en materia habitacional"/>
        <s v="5.3.3.1. Claridad de la información (Atención telefónica)"/>
        <s v="5.1.5. Otras consultas y opiniones sobre atención presencial"/>
        <s v="6.1.4. Sobre tramitación realizada para postulación de EGIS / PSAT"/>
        <s v="1.5.1. Fallas de pavimentos - SERVIU"/>
        <s v="7.1. Vivienda financiada mayormente por SERVIU (FSV, DS62, RURAL, etc)"/>
        <s v="2.2.1.2.2. Postulación Colectiva con proyecto (D.S. 49)"/>
        <s v="1.3. Obras y proyectos de pavimentación"/>
        <s v="6.3.4. Sobre el trato recibido (Empresas constructoras)"/>
        <s v="2.2.2.3. D.S. 01 Título II: Subsidio habitacional para sectores medios"/>
        <s v="4.01. Borrar marca de beneficio anterior"/>
        <s v="2.5. Regularizaciones"/>
        <s v="5.4.1.3. Tiempo de espera (Atención por correspondencia)"/>
        <s v="4.13. Solicitud de escritura de compraventa"/>
        <s v="4.17. Otros trámites"/>
        <s v="2.2.2.1. D.S. 01 Título 0: Condiciones Especiales. Grupos emergentes sin capacidad de endeudamiento"/>
        <s v="2.2.08. Subsidio Leasing Habitacional Ley 19.281"/>
        <s v="6.3.5. Otras consultas y opiniones sobre empresas constructoras"/>
        <s v="2.2.3.1. PPPF I"/>
        <s v="4.15. Renuncia al Subsidio"/>
        <s v="2.2.1.2.1. Postulación Colectiva sin proyecto (D.S. 49)"/>
        <s v="4.12. Regularización asignación de inmuebles"/>
        <s v="4.18. Duplicado de Certificado de Subsidio"/>
        <s v="5.1.3.3. Trato discriminatorio (Atención Presencial)"/>
        <s v="6.1.8. Sobre el trato recibido de EGIS / PSAT"/>
        <s v="6.3.2. Incumplimiento de contrato (Empresas constructoras)"/>
        <s v="6.3.1. Abandono de obras (Empresas constructoras)"/>
        <s v="6.3.3. Sobre cobros (Empresas constructoras)"/>
        <m/>
        <s v="6.1.6. Sobre estado de los proyectos de EGIS / PSAT" u="1"/>
      </sharedItems>
    </cacheField>
    <cacheField name="Tipo de caso" numFmtId="0">
      <sharedItems containsBlank="1"/>
    </cacheField>
    <cacheField name="Unidad Propietaria" numFmtId="0">
      <sharedItems containsBlank="1"/>
    </cacheField>
    <cacheField name="Edad al momento del caso" numFmtId="0">
      <sharedItems containsBlank="1"/>
    </cacheField>
    <cacheField name="Región del ciudadano o grupo" numFmtId="0">
      <sharedItems containsBlank="1"/>
    </cacheField>
    <cacheField name="Comuna (Ciudadano/Grupo)" numFmtId="0">
      <sharedItems containsBlank="1"/>
    </cacheField>
    <cacheField name="Tipo de Atención" numFmtId="0">
      <sharedItems containsBlank="1"/>
    </cacheField>
    <cacheField name="Usuario Actual" numFmtId="0">
      <sharedItems containsBlank="1"/>
    </cacheField>
    <cacheField name="Usuario Anterior" numFmtId="0">
      <sharedItems containsBlank="1"/>
    </cacheField>
    <cacheField name="Usuario Anterior al Anterior" numFmtId="0">
      <sharedItems containsBlank="1"/>
    </cacheField>
    <cacheField name="Nacionalidad (Ciudadano/Grupo)" numFmtId="0">
      <sharedItems containsBlank="1"/>
    </cacheField>
    <cacheField name="Origen del cliente potencial (Ciudadano/Grupo)" numFmtId="0">
      <sharedItems containsBlank="1"/>
    </cacheField>
    <cacheField name="País (Ciudadano/Grupo)"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Eduardo Rios Valdes" refreshedDate="44867.430679166668" createdVersion="6" refreshedVersion="7" minRefreshableVersion="3" recordCount="481">
  <cacheSource type="worksheet">
    <worksheetSource ref="A1:AE1048576" sheet="Base"/>
  </cacheSource>
  <cacheFields count="31">
    <cacheField name="Número de caso" numFmtId="0">
      <sharedItems containsBlank="1"/>
    </cacheField>
    <cacheField name="Estado" numFmtId="0">
      <sharedItems containsBlank="1" count="3">
        <s v="Resuelto"/>
        <s v="Activo"/>
        <m/>
      </sharedItems>
    </cacheField>
    <cacheField name="Vía de ingreso" numFmtId="0">
      <sharedItems containsBlank="1"/>
    </cacheField>
    <cacheField name="Leyes" numFmtId="0">
      <sharedItems containsBlank="1" count="2">
        <s v="19.880"/>
        <m/>
      </sharedItems>
    </cacheField>
    <cacheField name="Descripción" numFmtId="0">
      <sharedItems containsBlank="1" longText="1"/>
    </cacheField>
    <cacheField name="Respuesta definitiva" numFmtId="0">
      <sharedItems containsBlank="1" longText="1"/>
    </cacheField>
    <cacheField name="Fecha de creación" numFmtId="0">
      <sharedItems containsNonDate="0" containsDate="1" containsString="0" containsBlank="1" minDate="2021-07-07T19:52:48" maxDate="2022-10-28T15:48:25"/>
    </cacheField>
    <cacheField name="Fecha de Término" numFmtId="0">
      <sharedItems containsNonDate="0" containsDate="1" containsString="0" containsBlank="1" minDate="2022-01-04T17:06:17" maxDate="2022-10-28T12:52:46"/>
    </cacheField>
    <cacheField name="RUT (Ciudadano/Grupo)" numFmtId="0">
      <sharedItems containsBlank="1"/>
    </cacheField>
    <cacheField name="Ciudadano/Grupo" numFmtId="0">
      <sharedItems containsBlank="1"/>
    </cacheField>
    <cacheField name="Tipo de Ciudadano o Grupo" numFmtId="0">
      <sharedItems containsBlank="1"/>
    </cacheField>
    <cacheField name="Fecha real de atención" numFmtId="0">
      <sharedItems containsNonDate="0" containsDate="1" containsString="0" containsBlank="1" minDate="2021-07-07T19:52:48" maxDate="2022-10-28T16:48:26"/>
    </cacheField>
    <cacheField name="¿Viene de la Presidencia?" numFmtId="0">
      <sharedItems containsBlank="1"/>
    </cacheField>
    <cacheField name="Días Háblies Transcurridos" numFmtId="0">
      <sharedItems containsString="0" containsBlank="1" containsNumber="1" containsInteger="1" minValue="1" maxValue="172"/>
    </cacheField>
    <cacheField name="Realizó Prorroga" numFmtId="0">
      <sharedItems containsBlank="1"/>
    </cacheField>
    <cacheField name="Sexo (Ciudadano/Grupo)" numFmtId="0">
      <sharedItems containsBlank="1"/>
    </cacheField>
    <cacheField name="Título" numFmtId="0">
      <sharedItems containsBlank="1"/>
    </cacheField>
    <cacheField name="Tipo de caso" numFmtId="0">
      <sharedItems containsBlank="1"/>
    </cacheField>
    <cacheField name="Unidad Propietaria" numFmtId="0">
      <sharedItems containsBlank="1"/>
    </cacheField>
    <cacheField name="Edad al momento del caso" numFmtId="0">
      <sharedItems containsBlank="1"/>
    </cacheField>
    <cacheField name="Región del ciudadano o grupo" numFmtId="0">
      <sharedItems containsBlank="1"/>
    </cacheField>
    <cacheField name="Comuna (Ciudadano/Grupo)" numFmtId="0">
      <sharedItems containsBlank="1"/>
    </cacheField>
    <cacheField name="Tipo de Atención" numFmtId="0">
      <sharedItems containsBlank="1"/>
    </cacheField>
    <cacheField name="Usuario Actual" numFmtId="0">
      <sharedItems containsBlank="1" count="67">
        <s v="Cardenas Pinto, Paola"/>
        <s v="Miqueles Jimenez, Paola"/>
        <s v="Torres Suil, Paula Andrea"/>
        <s v="Parada Alarcon, Carolina"/>
        <s v="De La Vega Cotroneo, Danilo"/>
        <s v="Valverde, Carmen"/>
        <s v="Cerna Santana, Victor"/>
        <s v="Figueroa, Valeska"/>
        <s v="Gonzalez Oyola, Claudia"/>
        <s v="Maass, Catalina"/>
        <s v="Gomez Rulas, Paola"/>
        <s v="Vial Lopez, Paula"/>
        <s v="Santana Muñoz, Mauricio"/>
        <s v="Marinao, Jenifer"/>
        <s v="Arce Rivas, Roberto"/>
        <s v="Ferrer Vergara, Miguel"/>
        <s v="Flores Castillo, Julio"/>
        <s v="Wragg, Francisco"/>
        <s v="Castro Arqueros, Miyarell"/>
        <s v="Labrin Lázaro, Juan José"/>
        <s v="Gallegos, Gabriela"/>
        <s v="Alvarez de la Rosa, Sandra"/>
        <s v="Gandara, Pamela"/>
        <s v="Reyes Veliz, Lorena"/>
        <m/>
        <s v="Cubillos Almarza, Silvana" u="1"/>
        <s v="Jorquera Escala, Nicolas" u="1"/>
        <s v="Bolvaran San Miguel, Nicolas" u="1"/>
        <s v="Vega Tello, Veronica" u="1"/>
        <s v="Maraboli, Claudio" u="1"/>
        <s v="Valenzuela Gutierrez, Natalia" u="1"/>
        <s v="Jalil, Karen" u="1"/>
        <s v="Flores Fuentes, Jaime" u="1"/>
        <s v="Cepeda Grez, Maurice" u="1"/>
        <s v="Carvajal Contreras, Cecilia" u="1"/>
        <s v="Fernandez Figueroa, Javiera" u="1"/>
        <s v="Vasquez Fuenzalida, Jennifer" u="1"/>
        <s v="Ruiz, Jenniffer" u="1"/>
        <s v="Hernandez Muñoz, Olga" u="1"/>
        <s v="Riveros Gargiullo, Diego" u="1"/>
        <s v="Estay Cataldo, Sebastian" u="1"/>
        <s v="Barria Straussmann, Claudia" u="1"/>
        <s v="Espinoza Colarte, Monica" u="1"/>
        <s v="Contreras Vera, Patricia" u="1"/>
        <s v="Appelgren Ramirez, Maria" u="1"/>
        <s v="Rifo Zuñiga, Dayana Cristiel" u="1"/>
        <s v="Molina, Romina" u="1"/>
        <s v="Maraboli, Patricia" u="1"/>
        <s v="Jaña Muñoz, Lucia" u="1"/>
        <s v="Santander, Julia" u="1"/>
        <s v="Bustamante Urzua, Johanna" u="1"/>
        <s v="Huenchual Arsendiga, Victor" u="1"/>
        <s v="Barrera Molina, Claudio Rene" u="1"/>
        <s v="Cuevas Silva, Katherinne" u="1"/>
        <s v="Pizarro Dinamarca, Luis" u="1"/>
        <s v="Recabarren Gonzalez, Victoria" u="1"/>
        <s v="Molina, Natalia" u="1"/>
        <s v="Aguirre Zurita, Tatiana" u="1"/>
        <s v="Acosta Rivillo, Luis Felipe" u="1"/>
        <s v="Soto Troncoso, Mabel" u="1"/>
        <s v="Barrera Leon, Marcela" u="1"/>
        <s v="Muñoz Luengo, Ana" u="1"/>
        <s v="Allende Sereno, Cesar" u="1"/>
        <s v="Jerez, Juan" u="1"/>
        <s v="Monje Ferrada, Daniela" u="1"/>
        <s v="Carcamo Valencia, Mylena" u="1"/>
        <s v="Andrade Cardenas, Blanca" u="1"/>
      </sharedItems>
    </cacheField>
    <cacheField name="Usuario Anterior" numFmtId="0">
      <sharedItems containsBlank="1"/>
    </cacheField>
    <cacheField name="Usuario Anterior al Anterior" numFmtId="0">
      <sharedItems containsBlank="1"/>
    </cacheField>
    <cacheField name="Nacionalidad (Ciudadano/Grupo)" numFmtId="0">
      <sharedItems containsBlank="1"/>
    </cacheField>
    <cacheField name="Origen del cliente potencial (Ciudadano/Grupo)" numFmtId="0">
      <sharedItems containsBlank="1"/>
    </cacheField>
    <cacheField name="País (Ciudadano/Grupo)" numFmtId="0">
      <sharedItems containsBlank="1"/>
    </cacheField>
    <cacheField name="MES CREACION " numFmtId="0">
      <sharedItems containsString="0" containsBlank="1" containsNumber="1" containsInteger="1" minValue="1" maxValue="12" count="12">
        <n v="12"/>
        <n v="7"/>
        <n v="9"/>
        <n v="10"/>
        <n v="1"/>
        <n v="2"/>
        <n v="3"/>
        <n v="6"/>
        <n v="8"/>
        <n v="4"/>
        <n v="5"/>
        <m/>
      </sharedItems>
    </cacheField>
    <cacheField name="AÑO CREA" numFmtId="0">
      <sharedItems containsString="0" containsBlank="1" containsNumber="1" containsInteger="1" minValue="2021" maxValue="2022" count="3">
        <n v="2021"/>
        <n v="2022"/>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1">
  <r>
    <s v="CAS-6690788-F0S1J7"/>
    <s v="Resuelto"/>
    <s v="Web"/>
    <s v="19.880"/>
    <s v="Hola. POSTULE VIA FORMULARIO, REPITO VIA FORMULARIO, NO ME ENVIARON EL COMPROBANTE DE POSTULACION POR QUE REPITO, POSTULE VIA FORMULARIO. SALI BENEFICIADA CON EL SUBDIDIO, Y AL IR A RETIRAR EL CERTIFICADO, ME DICEN QUE LO IMPRIMIERON MAL, Y AL DIA DE HOY 16 DE DICIEMBRE AUN NO TENGO EL CERTIFICADO. EL CABALLERO QUE IBA A VENDERME SU CASA, EN SEPTIEMBRE, CUANDO IBAMOS A INICIAR TRAMITES, YA LA VENDIO, PERDI LA OPORTUNIDAD, Y NECESITO PAGAR ARRIENDO, QUIERO SACAR MI DINERO, Y ME TOPO OTRA VEZ CON LA DESAGRADABLE INFORMACION DE QUE PARA PEDIR QUE DESBLOQUEEN MI CUENTA ME PIDEN &quot;COMPROBANTE DE POSTULACION&quot; WEON QUE CHUCHA POSTULE VIA FORMULARIO, NO ME LLEGO NINGUN COMPROBANTE, OSEA QUE NO CONFORME CON CAGARME IMPRIMIR MAL LA WEA DE CERTIFICADO, PERDER LA OPORTUNIDAD DE COMPRAR CASA, PORQUE ALGUN WEON IMBECIL ESCRIBIO MAL MI NOMBRE EN EL CERTIFICADO, AHORA NO PUEDO SACAR MI PLATA PORQUE ME PIDEN UN DOCUMENTO CULIAO QUE NUNCA ME MANDARON??? QUE WEA?? CAGUE ENTONCES CON LA PLATA, CAGUE POR QUE AL SERVIU LE IMPORTA 6 HECTAREAS DE CALLAMPA. FLOR DE DENUNCIA EN LA CONTRALORIA QUE ACABO DE INGRESAR ."/>
    <s v="Descripción: Junto con saludarle cordialmente, damos respuesta a su correo electrónico, donde expone su reclamo por no contar con su certificado de subsidio. Al respecto, y según nuestros registros computacionales, le informamos que se ha entregado las respectivas respuestas a la Contraloria General de la Republica, donde se indica que, de acuerdo a su 1° solicitud, se gestionó modificar el estado civil señalado en el certificado de subsidio habitacional, eliminando además los datos de su ex cónyuge. Esta solicitud, fue gestionada a través de Ord. N° 3151 de fecha 09.09.2021, a la SEREMI Metropolitana de Vivienda y Urbanismo. En virtud de lo anterior, es importante mencionar, que el requerimiento fue dejado sin efecto, tras su renuncia al beneficio con fecha 21.12.2021. Esperamos que la información proporcionada sea de utilidad, y le reiteramos nuestra disposición para responder sus consultas. PCP/CPA/KJN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
    <d v="2021-12-16T15:49:56"/>
    <d v="2022-01-04T17:06:17"/>
    <s v="17073934"/>
    <s v="VALENZUELA AVENDAÑO, KARINA CONSUELO"/>
    <s v="Chileno o extranjero con rut"/>
    <d v="2021-12-16T15:49:56"/>
    <s v="No"/>
    <n v="13"/>
    <s v="No"/>
    <s v="Mujer"/>
    <x v="0"/>
    <s v="Reclamo"/>
    <s v="SERVIU METROPOLITANO"/>
    <m/>
    <m/>
    <s v="Quilicura"/>
    <s v="Gestión de opinión ciudadana"/>
    <s v="Cardenas Pinto, Paola"/>
    <s v="Parada Alarcon, Carolina"/>
    <s v="Jalil, Karen"/>
    <s v="Chilena"/>
    <s v="Valor predeterminado"/>
    <m/>
  </r>
  <r>
    <s v="CAS-6690889-S0Q4F3"/>
    <s v="Resuelto"/>
    <s v="Web"/>
    <s v="19.880"/>
    <s v="Estimados Señores: con respecto al caso CAS-6606921-Y0J0F2 les hago saber que rechazo rotundamente la solución a mi reclamo presentado por la negación a mi POSTULACION A SUBSIDIO ESPECIAL CLASE MEDIA, ya que yo presente toda la documentación que corresponde. Ustedes me indican con fotografía que en su base de datos no registra el correo del arrendador dando conformidad al subsidio, tanto como su nombre, Rut y cuenta corriente. Pues con respecto a ese punto debo decir que es tema de ustedes que no hayan registrado el documento del arrendador ya que fue enviado por el mismo. y además de eso yo mismo me he presentado a las oficinas del Serviu con el documento en mano y por causa de ello he hecho el reclamo correspondiente y solo he tenido correos de respuesta donde me indican que espere 10 días mas para que me den respuesta, y de esos correos he recibido varios, solo indicándome que debo esperar 10 días mas. en este momento estoy incluyendo el correo del arrendador para que me den solución a mi reclamo. El mismo que espero una pronto solución por que es lo justo no estoy solicitando nada que no corresponda. La persona que debió ingresar el correo del arrendador sencillamente no lo hizo y no puede ser que por ese error de ustedes yo me perjudique. esperando pronta solución quedo de ustedes atte. Juan Carlos Bahamonde Lu"/>
    <s v="Descripción: Junto con saludarle cordialmente, damos respuesta a su reclamo, donde manifiesta su molestia toda vez que su postulación al Subsidio de Arriendo Especial de Clase Media 2021, no habría sido evaluada. Al respecto, y una vez revisados nuestros registros fue posible verificar que usted, con fecha 28.06.2021, ingresó una postulación al subsidio de Arriendo Llamado Especial Clase Media del año 2021. En este sentido cabe señalar que, para que su postulación avanzara a la etapa de revisión por parte de funcionarios (as) de este Servicio, previamente su arrendador debía validar la cuenta bancaria para el depósito del beneficio en el caso que usted resultara seleccionado, acción que debía ser realizada a través de correo electrónico enviado al arrendador, informando de esta gestión. En virtud de lo anterior, reiteramos que, la validación de los datos del arrendador sobre su cuenta bancaria no se realizaban por parte de Servicio, adjuntando solo la declaración del propietario del inmueble, ni tampoco presentándolos usted personalmente, tal como le fue informado en respuesta anterior, la validación debía ser por sistema informático, donde el arrendador recibía en su correo electrónico un mensaje con el acceso para validar los datos, una vez que él realizaba esta gestión su postulación pasaba a nuestra revisión para analizar los antecedentes ingresados. Lamentablemente, su arrendador no validó la información señalada anteriormente en los términos indicados, razón por la que sus antecedentes no ingresaron a revisión y por ende no fueron incluidos en el proceso de postulación. Para su conocimiento, se adjunta imagen de pantalla de nuestra plataforma. Esperamos que la información proporcionada sea de utilidad, y le reiteramos nuestra disposición para responder sus consultas. PCP/PTS/KJN/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
    <d v="2021-12-16T19:23:40"/>
    <d v="2022-01-04T17:06:50"/>
    <s v="21277308"/>
    <s v="BAHAMONDE LU, JUAN CARLOS"/>
    <s v="Chileno o extranjero con rut"/>
    <d v="2021-12-16T19:23:40"/>
    <s v="No"/>
    <n v="13"/>
    <s v="No"/>
    <s v="Hombre"/>
    <x v="1"/>
    <s v="Reclamo"/>
    <s v="SERVIU METROPOLITANO"/>
    <m/>
    <m/>
    <s v="Santiago"/>
    <s v="Información"/>
    <s v="Cardenas Pinto, Paola"/>
    <s v="Torres Suil, Paula Andrea"/>
    <s v="Jalil, Karen"/>
    <s v="Extranjera"/>
    <s v="Valor predeterminado"/>
    <s v="Perú"/>
  </r>
  <r>
    <s v="CAS-6693481-X8L0Q3"/>
    <s v="Resuelto"/>
    <s v="Web"/>
    <s v="19.880"/>
    <s v="Buenas tardes, les comento en 2020 realize la postulación directamente en serviu, ya que no podía de forma online, adjunto la documentación, la cuenta te pedía ingresar pero los 0 de la izquierda no los acepto, en fin se realizó de forma exitosa, me llegaron los correos de confirmación, quedé a espera de resultados, cuando fui a revisar mi rut decía que jamás había postulado, luego espere y me acerco para postular nuevamente y me encuentro que mi postulación fue cancelada, lo cual me indica la falta de transparencia en los procesos selectivos, hoy estuve hasta las 15:48 esperando una solución ante la burla y un proceso dudoso poco ético, ya que si no son capaces de saber porque cancelaron una postulación la cual contaba con toda la documentación y la información la misma que ustedes me ayudaron a completar, don Julio Flores quien me atendió solo me dio excusas las cuales eran mentiras, diciendo que en esas oficinas no tendría solución, ni en otra ya que esta es la única vía la sra jennifer Ruiz indicó que fue rechazada porque faltaron los 0 de la iquierda a cuenta, lo cual ella jamás a revisado la plataforma, ese error sería de sus informáticos, me parece inaceptable la atención recivida, ya que me indicó que realize un reclamo otro reclamo el cual solo indican que debes ir presencial, y vas, para no encontrar solución ante un problema ocasionado por ustedes, debe ser mi familia la que se postergue por la inoperancion de uno de sus funcionarios yo debo quedar sin posibilidad de obtar a un beneficio social, con el cual ustedes están jugando con la información entregando información falsa, hoy don Julio Flores me indicó que solo debo realizar por esta vía espero no quedar fuera del proceso y considerando una ley de transparencia corrijan su error y no perjudiquen al usuario con información engañosa y faltas de solución, que cuenten con personal informado y con atributos para resolver, ya que es inaceptable estar 4 hrs y salir sin solución solo excusas, o de lo contrario me indiquen ya que se excusas que los reclamos al. Minvu que ellos deben revisar el error y resolverlo o seguir perjudicando a personas por culpa de su personal, esperando una favorable solución, la cual permita seguir creyendo que esto es transparente la entrega de estos beneficios es inaceptable ver una postulación ingresada aceptada respaldada con correos, y luego esta cancelada y rechazada hasta para postular al nuevo proceso, esos hechos son pocos claros y honestos."/>
    <s v="Descripción: Junto con saludar cordialmente, damos respuesta a su correo electrónico, donde expone su reclamo debido a la imposibilidad de postular al llamado extraordinario del Programa Fondo Solidario de Elección de Vivienda (D.S.49) año 2021. Al respecto, reiteramos lo señalado en respuesta a su presentación anterior CAS 6690904 G7W2X4, en cuanto a que, tras revisar nuestros registros, hemos verificado que usted concretó su postulación al llamado individual de año 2020 del Programa Fondo Solidario de Elección de Vivienda (D.S.49), pero su estado fue Inhábil, debido a problemas con su cuenta bancaria. En dicha ocasión y considerando su situación se le envió un correo solicitando rectificar la información, sin tener respuesta. Por lo tanto, lamentamos informar que no es posible que participe de este nuevo proceso. A mayor abundamiento y con el objeto de atender su situación en nuestra respuesta a su presentación asociada al código CAS-6387679-F7W2M6, enviada con fecha 09.03.21, se le indicó que, si revisado su puntaje usted detectara algún error atribuible a nuestro Servicio en el cálculo de su puntaje, la normativa que regula este programa establecía un período de apelación, desde el día 12 y hasta el 22 de marzo; sin embargo, usted no ingresó su apelación en los plazos establecidos para tales efectos. Frente a esta situación, sólo nos resta invitarla a participar de un nuevo llamado a postulación del Programa Fondo Solidario de Elección de Vivienda, regulado por el Decreto Supremo Nº 49 (V. y U.) de 2011, a realizarse en el año 2022, el que será publicado oportunamente en nuestra página web: www.minvu. cl y redes sociales institucionales. Esperamos que la información proporcionada sea de utilidad, y le reiteramos nuestra disposición para responder sus consultas. PC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5-01-2022 12:35"/>
    <d v="2021-12-20T18:40:54"/>
    <d v="2022-01-05T12:35:33"/>
    <s v="15552222"/>
    <s v="CONCHA MOLINA, ROSA ESTER"/>
    <s v="Chileno o extranjero con rut"/>
    <d v="2021-12-20T18:40:54"/>
    <s v="No"/>
    <n v="12"/>
    <s v="No"/>
    <s v="Mujer"/>
    <x v="2"/>
    <s v="Reclamo"/>
    <s v="SERVIU METROPOLITANO"/>
    <m/>
    <m/>
    <s v="Santiago"/>
    <s v="Gestión de opinión ciudadana"/>
    <s v="Cardenas Pinto, Paola"/>
    <s v="Cereceda Lopez, Doris"/>
    <s v="Jara Manqueñir, Ramon"/>
    <s v="Chilena"/>
    <s v="Valor predeterminado"/>
    <m/>
  </r>
  <r>
    <s v="CAS-6693437-W4G2F1"/>
    <s v="Resuelto"/>
    <s v="Presencial"/>
    <s v="19.880"/>
    <s v="usuaria solicita dejar reclamo dirigido a Egis Nueva Egis SPA rut 767642318 Proyecto Villa Arcoiris ya que cuentan con beneficio de mejoramiento ganado hace mas de 3 años y aún no inician las obras."/>
    <s v="Descripción: Junto con saludarle cordialmente, damos respuesta a su presentación, donde expone su molestia por el retraso en inicio de obra de mejoramiento, el que ya tendría 3 años sin avances, razón por la que solicita fiscalización. Al respecto, le informamos que consultado al Departamento de Obras de Edificación de este Servicio, podemos señalar que el principal motivo por el cual no se ha dado inicio al proyecto, debido al alza en el costos de los materiales de construcción que afecta al país, lo que sumado a la antigüedad del proyecto, incide en su inviabilidad financiera. En este sentido, le comentamos que se tomó contacto con la Representante de Nueva Egis, Sra. Rubi Hodek Torres, quien indicó que han buscado distintas fórmulas para abordar el proyecto, dado que en el contexto actual de la pandemia por COVID 19, se ha producido escasez y alza de precios por materiales y mano de obras, provocando que a la constructora se le haya dificultado el inicio de obras en las fechas anteriormente previstas. Adicionalmente y, entre los meses de septiembre a noviembre, la empresa constructora en conjunto con los Prestadores de Servicio Asistencia Técnica (PSAT) realizaron nuevamente los levantamientos para hacer ajustes de materiales y superficies, proponiendo alternativas o estrategias que permitieran llegar a precios para iniciar la construcción, lo que lamentablemente, ha sido inviable por ser la escasez y alzas generalizadas de precios, una realidad nacional e internacional. En este contexto y reconociendo esta condición, el Ministerio de Vivienda y Urbanismo (MINVU) realizó un llamado mediante Resolución Ex.727, para poder incrementar el presupuesto, a través de una Asignación Directa (AD), en la cual, el proyecto Villa Arcoíris no tuvo cabida por la fecha de su Resolución Ex. N° 75 de Marzo del 2020, no logrando calificar por un par de meses de desfase. Sin embargo, el lunes 13 diciembre llegó el &quot;Procedimiento de ingreso de solicitudes de incremento Res. Ex N°727/N°1453&quot; con el cual, se logra ingresar para obtener la AD considerando un aumento presupuestario con el que, la constructora podría prontamente iniciar las obras, dando solución y cumplimiento de los compromisos con las y los vecinos del proyecto &quot;Por una villa Arcoíris sin Asbesto&quot;.  Cabe señalar que, se tomó contacto con su dirigente, quien constante y claramente ha estado transmitiendo las distintas preocupaciones y malestares que le hacen llegar las y los vecinos preocupados por los cambios de fechas, razón por la que esta misma información fue difundida por el chat vecinal, para que de esta manera todas y todos puedan manejar la información. En este sentido y atendiendo las molestias de las y los vecinos, Nueva Egis, implementó distintas formas de respuesta a las familias, una de ellas fue visitar a cada una de ellas, haciendo nuevamente los levantamientos, aclarando posibles dudas, asesorando también en lo que puede y no puede hacer, dando como resultado, que muchas familias con el retiro de su 10% quieren salir de la situación de hacinamiento que tanto les afecta. Finalmente, informarle y aclarar que, la constructora firmó el compromiso de que una vez asignada la AD, con el incremento presupuestario, se podrán iniciar obras en un plazo no más allá de 30 días. Esperamos que la información proporcionada sea de utilidad, y le reiteramos nuestra disposición para responder sus consultas. PCP/PTS/MCV/FW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1-2022 15:25"/>
    <d v="2021-12-20T17:33:19"/>
    <d v="2022-01-17T15:25:42"/>
    <s v="15347569"/>
    <s v="GUERRERO FUENTES, DANIELA DEL PILAR"/>
    <s v="Chileno o extranjero con rut"/>
    <d v="2021-12-20T17:33:19"/>
    <s v="No"/>
    <n v="20"/>
    <s v="No"/>
    <s v="Mujer"/>
    <x v="3"/>
    <s v="Reclamo"/>
    <s v="SERVIU METROPOLITANO"/>
    <s v="39"/>
    <s v="REGION METROPOLITANA"/>
    <s v="Puente Alto"/>
    <s v="Gestión de opinión ciudadana"/>
    <s v="Cardenas Pinto, Paola"/>
    <s v="Torres Suil, Paula Andrea"/>
    <s v="Carcamo Valencia, Mylena"/>
    <s v="Chilena"/>
    <s v="Valor predeterminado"/>
    <m/>
  </r>
  <r>
    <s v="CAS-6699936-G9S7B7"/>
    <s v="Resuelto"/>
    <s v="Presencial"/>
    <s v="19.880"/>
    <s v="Usuaria solicita dejar reclamo por información no completa que recibió al momento de saber el procedimiento de renuncia al subsidio DS 1 , reclamo va enfocado a la atención web y atención telefónica, ya que manifiesta que se omitió plazo que le quedaba para su respectiva aplicación."/>
    <s v="Descripción: Junto con saludarle cordialmente, damos respuesta a su presentación, donde expone su reclamo relacionado con la información proporcionada en nuestras respuestas anteriores asociadas a los códigos CAS-6606586-B5C6B9 y CAS-6649587-F7M3L2, debido a que en ambas instancias se habría omitido el plazo de vigencia de su beneficio. En primer lugar, quisiéramos manifestar que lamentamos profundamente la situación descrita por usted, especialmente porque nuestro compromiso es ofrecer un servicio con altos estándares de calidad, entregándoles a nuestros usuarios una información certera y oportuna. Al efecto, luego de revisar el CAS-6606586-B5C6B9, que fue derivado y atendido por SERVIU Valparaíso, fue posible verificar que efectivamente se omitió la información relacionada con la vigencia de su beneficio, que usted solicitó expresamente en su descripción; por su parte, en cuanto al CAS-6649587-F7M3L2, derivado y abordado por SERVIU Metropolitano, si bien no expresó su inquietud sobre la vigencia de su beneficio, no le fue entregada una respuesta completa, toda vez que faltó indicar los plazos asociados con la vigencia de su subsidio habitacional. Por lo anterior, se procederá a reforzar los protocolos de atención ciudadana en los equipos que cumplen con esta labor, para evitar que situaciones como las descritas por usted se repitan en el futuro. Reciba usted nuestras más sinceras disculpas por las molestias que esta situación le haya podido causar y la invitamos a seguir entregándonos su opinión, la cual nos permite avanzar, corregir errores y mejorar. PCP/XU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4-01-2022 14:04"/>
    <d v="2021-12-30T09:07:54"/>
    <d v="2022-01-14T14:04:50"/>
    <s v="15685764"/>
    <s v="MÜLLER, LAURA KRISS"/>
    <s v="Chileno o extranjero con rut"/>
    <d v="2021-12-29T08:00:00"/>
    <s v="No"/>
    <n v="12"/>
    <s v="No"/>
    <s v="Mujer"/>
    <x v="4"/>
    <s v="Reclamo"/>
    <s v="SERVIU METROPOLITANO"/>
    <s v="37"/>
    <s v="REGION METROPOLITANA"/>
    <s v="Lo Barnechea"/>
    <s v="Gestión de opinión ciudadana"/>
    <s v="Cardenas Pinto, Paola"/>
    <s v="Urquiaga Poppenberg, Ximena"/>
    <s v="Cardenas Pinto, Paola"/>
    <s v="Extranjera"/>
    <s v="Valor predeterminado"/>
    <s v="Otro"/>
  </r>
  <r>
    <s v="CAS-6518233-B2L7H3"/>
    <s v="Resuelto"/>
    <s v="Web"/>
    <s v="19.880"/>
    <s v="Estimado (a) Junto con saludar les escribo porque tengo un reclamo para la constructora que realizó, con el pago del Subsidio, mi casa fuera de santiago. Cuando se comenzó la construcción el terreno no contaba con luz ni agua pero a medida que fue pasando el tiempo se logró tener todo y la constructora fue realizando de apoco, ya que no fue un trabajo con detalles y responsabilidad. Tenía que estar encima siempre de ellos. Al terminar la construcción de la casa dejaron todo sin terminar. La casa se encuentra con terminaciones precarias. No hay alcantarillado en el lugar por lo que se tenía que realizar un pozo lo cual también lo dejaron a medio terminar. Lo peor de todo esto es que al final la casa no cuenta con agua y la constructora no se hizo cargo de eso, siendo que al comienzo me dijieron que no me preocupara. Adjunto fotos de la casa para que vean en la calidad que quedo y adjunto el contrato, el cual dice que tiene que dejar la casa en buenas condiciones y en estos momentos no la he podido habitar con toda mi familia ya que no tengo agua. Estoy solo y mi familia pagando arriendo en santiago que es la dirección que coloque para llenar el formulario. Fui al SERVI en santiago para realizar el reclamo y pedir ayuda pero me dijieron que lo tenía que realizar vía online. Por favor necesito ayuda para poder mejorar mi casa. Que la constructora se haga cargo de dejar como debe mi casa. Necesito que mi familia se vengan a vivir conmigo ya que por pandemia todo esta más complicado en santiago. Por favor ayuda. Quedare atento a su respuesta."/>
    <s v="Descripción: Junto con saludarle cordialmente, damos respuesta a su correo electrónico, donde plantea su reclamo referido a la situación que le afecta por la construcción de su vivienda con el subsidio habitacional correspondiente al D.S Nº 1 de (V. y U) de 2011 Sistema Integrado de Subsidio Habitacional, modalidad Construcción en Sitio Propio, sin embargo, a la fecha, no han concluido las obras. En primer lugar, quisiéramos manifestar que lamentamos todos los inconvenientes que detalla en su presentación, especialmente porque para nosotros como SERVIU Metropolitano es de su suma importancia que las familias de la región puedan materializar el beneficio habitacional con el cual fueron beneficiadas. Dicho lo anterior y revisados los antecedentes asociados a su caso, podemos informarle que la empresa Proyectos de Ingeniería y Construcción Mehiel Ltda. (Constructora Mehiel Ltda.), cuyo representante legal es el Sr. Néstor Alejandro Araya Aravena y con la cual usted firmó contrato para la construcción de su vivienda con la aplicación de su beneficio habitacional, presentó a cobro el respectivo subsidio habitacional con fecha 17/01/2017, adjuntando para ello todos los antecedentes que de acuerdo a la normativa vigente (Permiso de Edificación, Contrato de Construcción y Recepción Final, entre otros documentos) solicitaba este Servicio para autorizar el pago del mismo y liberar el respectivo ahorro. Es necesario comentarle también, que el Decreto que regulaba este tipo de beneficio no contemplaba la supervisión de obras por parte de SERVIU Metropolitano, por lo que la relación, entre el contratista y el beneficiario, se realiza en el marco de un acuerdo entre privados y el pago del respectivo Subsidio se realiza sobre la base de la documentación que entregan las respectivas Direcciones de Obras Municipales (DOM), a cargo de entregar el mencionado Permiso de Edificación y también el Certificado de Recepción Final Municipal. Ahora bien, dada su presentación, donde expone que su vivienda presenta serios problemas constructivos y no cuenta con servicios básicos que permitan habitarla junto a su familia, SERVIU Metropolitano contactó a la Dirección de Obras Municipales (DOM) de la comuna de Melipilla, para solicitarle que confirmara la veracidad del Permiso de Edificación y de la Recepción Final Municipal del proyecto constructivo. Lamentablemente la Municipalidad nos ha confirmado que dichos documentos carecen de veracidad.  Consecuentemente con lo anterior y atendiendo la gravedad de esta situación, este Servicio pondrá todos los antecedentes derivados de este caso a disposición de la Secretaría Regional Ministerial (SEREMI) de Vivienda y Urbanismo de la Región Metropolitana, para que en su rol fiscalizador de las empresas inscritas en el registro de contratistas y que trabajan en esta modalidad de subsidio, tome las acciones que estime pertinentes en relación a estos hechos. Finalmente, en el marco del contrato de construcción firmado entre usted y la empresa, le sugerimos pueda evaluar iniciar las acciones legales que correspondan en contra de su representante legal. Esperamos que la información proporcionada sea de utilidad, y le reiteramos nuestra disposición para responder sus consultas. JAS/PGC/NGT Fecha de publicación: 11-03-2022 17:19"/>
    <d v="2021-07-07T19:52:48"/>
    <d v="2022-03-11T17:19:47"/>
    <s v="6142219"/>
    <s v="BARRERA AYALA, VICENTE ARMANDO"/>
    <s v="Chileno o extranjero con rut"/>
    <d v="2021-07-07T19:52:48"/>
    <s v="No"/>
    <n v="172"/>
    <s v="Sí"/>
    <s v="Hombre"/>
    <x v="5"/>
    <s v="Reclamo"/>
    <s v="SERVIU METROPOLITANO"/>
    <m/>
    <m/>
    <s v="La Florida"/>
    <s v="Gestión de opinión ciudadana"/>
    <s v="Cardenas Pinto, Paola"/>
    <s v="Marinao, Jenifer"/>
    <s v="Barahona Oñate, Guisela"/>
    <s v="Chilena"/>
    <s v="Valor predeterminado"/>
    <m/>
  </r>
  <r>
    <s v="CAS-6588818-W3S6W0"/>
    <s v="Resuelto"/>
    <s v="Presencial"/>
    <s v="19.880"/>
    <s v="usuaria solicita dejar reclamo debido a la mala información entregada en la aplicación de su beneficio ya que indica que le dijeron que eran 600 uf siendo que su subsidio corresponde a un aporte de 520 uf"/>
    <s v="Descripción: Junto con saludarle cordialmente, damos respuesta a su presentación, mediante la cual, en su calidad de beneficiaria del Programa Sistema Integrado de Subsidio Habitacional, regulado por el Decreto Supremo N°1 (V. y U.) de 2011, Tramo 2 (Ex Título I, tramo 2), modalidad Construcción en Sitio Propio (CPS), otorgado vía asignación directa en el año 2019, manifiesta su disconformidad por la información que le habría sido proporcionada sobre el monto de este beneficio.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Dicho lo anterior, y luego de revisar nuestros sistemas computacionales, hemos verificado que le fue otorgado, mediante la Resolución Exenta N° 2659 de fecha 14.11.2019, un beneficio vía asignación directa, correspondiente al Sistema Integrado de Subsidio Habitacional, regulado por el Decreto Supremo N°1 (V. y U.) de 2011, modalidad Construcción en Sitio Propio (CSP), Tramo 2 (Ex Título I, tramo 2). En relación a lo planteado, y consultada la Secretaría Regional Ministerial de Vivienda y Urbanismo, que es la Institución que elaboró la resolución que asignó el beneficio, nos señala que el monto del subsidio se indica expresamente en el punto 4 de dicho documento: &quot;los subsidios asignados mediante la presente Resolución, se imputarán a los recursos dispuestos para el Sistema Integrado de Subsidio Habitacional del año 2019, de la Región Metropolitana. El monto a imputar será de 520 Unidades de Fomento, correspondiente al valor de las postulaciones individuales de la Región Metropolitana&quot;. Se adjunta la referida resolución, para que la revise con detención y corrobore lo antes señalado. Le reiteramos nuestras más sinceras disculpas por las molestias que la demora en el envío de esta respuesta le haya podido causar, y le manifestamos nuestra disposición para responder sus consultas. PCP/XUP/MG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1-02-2022 12:59"/>
    <d v="2021-09-06T16:16:29"/>
    <d v="2022-02-11T12:59:36"/>
    <s v="6021677"/>
    <s v="RIVERA CAMPOS, MARIA ANGELICA"/>
    <s v="Chileno o extranjero con rut"/>
    <d v="2021-09-06T16:16:29"/>
    <s v="No"/>
    <n v="110"/>
    <s v="Sí"/>
    <s v="Mujer"/>
    <x v="0"/>
    <s v="Reclamo"/>
    <s v="SERVIU METROPOLITANO"/>
    <s v="69"/>
    <s v="REGION METROPOLITANA"/>
    <s v="P. Aguirre Cerda"/>
    <s v="Gestión de opinión ciudadana"/>
    <s v="Cardenas Pinto, Paola"/>
    <s v="Urquiaga Poppenberg, Ximena"/>
    <s v="Cardenas Pinto, Paola"/>
    <s v="Chilena"/>
    <s v="Valor predeterminado"/>
    <m/>
  </r>
  <r>
    <s v="CAS-6597820-G9R5C3"/>
    <s v="Resuelto"/>
    <s v="Presencial"/>
    <s v="19.880"/>
    <s v="USUARIO SOLICITA DEJAR RECLAMO DEBIDO A QUE HACE 3 AÑOS QUE TIENE BENEFICIO DE MEJORAMIENTO grupo LA SALUD TECHOS TODOS UNO, Código 156219, Entidad Organizadora Rut 12108700-6 RODRIGO ALEJANDRO HENRIQUEZ DIAZ AÚIN NO REALIZAN LOS TRABAJOS"/>
    <s v="SE TOMA RECLAMO A TRAVES DE FORMULARIO DE GESTIÓN DE OPINIÓN. SE CONTACTA A PSAT RESPECTO A CASO. PSAT TOMA CONTACTO CON BENEFICIARIO. SE OBSERVA QUE OBSERVACIONES EN LOS MEJORAMIENTOS OCURRIERON POSTERIOS A PLAZO DE GARANTIA POR LAS OBRA.S. SE COORDINARA UNA VISITA PARA OBSERVAR LOS DETALLES QUE PRESENTAN LOS MEJORAMIENTOS"/>
    <d v="2021-09-14T15:28:50"/>
    <d v="2022-04-19T10:00:00"/>
    <s v="5872643"/>
    <s v="VALENZUELA CATRIAN, SANTIAGO EDUARDO"/>
    <s v="Chileno o extranjero con rut"/>
    <d v="2021-09-14T15:28:51"/>
    <s v="No"/>
    <n v="97"/>
    <s v="Sí"/>
    <s v="Hombre"/>
    <x v="3"/>
    <s v="Reclamo"/>
    <s v="SERVIU METROPOLITANO"/>
    <s v="73"/>
    <s v="REGION METROPOLITANA"/>
    <s v="Puente Alto"/>
    <s v="Gestión de opinión ciudadana"/>
    <s v="Miqueles Jimenez, Paola"/>
    <s v="Jorquera Escala, Nicolas"/>
    <s v="Carcamo Valencia, Mylena"/>
    <s v="Chilena"/>
    <s v="Valor predeterminado"/>
    <m/>
  </r>
  <r>
    <s v="CAS-6604920-Q3B4P8"/>
    <s v="Resuelto"/>
    <s v="Presencial"/>
    <s v="19.880"/>
    <s v="usuaria solicita dejar reclamo debido a que obtuvo un beneficio de subsidio SUB. HABITACIONAL TITULO I Llamado 35 Numero Certificado A-2005 F35-12402 el cual aparecía vigente no pagado, al momento de regularizar su situación en rukan, ya se habian cerrado las postulaciones a mejoramiento (techumbre)"/>
    <s v="Descripción: Junto con saludarle cordialmente, y por especial encargo de la Dirección del SERVIU Metropolitano, doy respuesta a su reclamo, mediante el cual expone que no le fue posible postular al subsidio &quot;Banco de Materiales&quot;, ya que mantenía una marca, que no correspondería, en nuestros sistemas computacionales, dejándola fuera de dicho proceso. En primer lugar, quisiera señalar que lamentamos los inconvenientes que esta situación le haya podido ocasionar. Dicho esto, no obstante, tras revisar nuestros registros computacionales, hemos verificado que su consulta fue abordada, resuelta e informada a usted, en atención presencial en nuestra Oficina de Informaciones, Reclamos y Sugerencias (OIRS) Santiago, el día 22.09.2021. Sin prejuicio de lo anterior, asimismo, informar que si bien el plazo normativo para postular al subsidio &quot;Banco de Materiales”, regulado por el Programa de Protección del Patrimonio Familiar D.S. N° 255 (V. y U.) de 2006, finalizó 30.09.2021, dicho plazo correspondía a la fecha límite en que los Prestadores de Servicios de Asistencia Técnica (PSAT), debían digitar las postulaciones en nuestro sistema, y, además, remitir digitalmente a SERVIU Metropolitano los proyectos de las familias postulantes. De esta forma es probable que, para hacer la preparación de los antecedentes de cada postulante, las entidades hayan establecido internamente una fecha previa al 30.09.2021, con el objeto de asegurarse que los documentos a presentar, cumplían con lo exigido por la resolución del Llamado. Además, dada la alta demanda que generó este llamado en la ciudadanía, algunas entidades coparon su capacidad de atención con anterioridad al cierre establecido por el MINVU, situación que no les permitió tomar nuevas postulaciones. Señalar además que el proceso de postulación a este llamado, destinado a financiar la adquisición de materiales de construcción, se extendió entre los meses de julio y septiembre de 2021. No obstante, lo anterior, y si bien el plazo para postular al llamado &quot;Banco de Materiales&quot; ya expiró, se mantiene vigente la opción del Programa Hogar Mejor, D.S. N° 27 (V. y U.) de 2016, a través del cual también puede realizar mejoramientos a su vivienda. Para participar los y las interesados (as) deben cumplir al menos con los siguientes requisitos: . - Ser propietarios o asignatarios de la vivienda, la cual debe cumplir alguna de las siguientes condiciones: ser vivienda social; construida por SERVIU o sus antecesores legales o Viviendas cuyo avalúo fiscal no supere las 950 U.F. (considerando valor de terreno y construcciones). . - Poseer Registro Social de Hogares hasta el 60%. Sin embargo, en caso de postulaciones colectivas, se aceptará que el 60% de los integrantes cumplan con el tramo del 60% según calificación Socioeconómica y el 40% de los integrantes del grupo podrán superar este tope. . - Contar con el ahorro mínimo exigido, de acuerdo al tipo de subsidio que postule. En ese sentido, este Servicio pone a su disposición la nómina de Entidades con Convenio Vigente en la SEREMI Metropolitana de Vivienda y Urbanismo y que por tanto cumplen requisito para prestar sus servicios en los llamados a postulación informados por el MINVU. Además, es importante destacar que dichas Entidades trabajan en toda la Región Metropolitana y que los municipios, sólo atienden a vecinos de su comuna. En caso que su interés sea exclusivamente la postulación correspondiente al &quot;Banco de Materiales&quot;, o que su vivienda corresponda a un departamento, le invito a estar consultando permanentemente la página web del Ministerio de Vivienda y urbanismo: www.minvu.cl, puesto que la autoridad ha confirmado la realización de un nuevo proceso de postulación para el año 2022. Finalmente, puede informarse de sus derechos y deberes como usuario, establecidos en nuestra Carta de Derechos Ciudadanos adjunta y que además se encuentra disponible en el sitio https://www.minvu.cl/sobre-minvu/carta-de-derechos/ PVL/PMJ/MBL Fecha de publicación: 22-02-2022 16:05"/>
    <d v="2021-09-22T14:51:08"/>
    <d v="2022-02-22T16:05:15"/>
    <s v="11754231"/>
    <s v="MENESES DERPICH, SORAYA DEL CARMEN"/>
    <s v="Chileno o extranjero con rut"/>
    <d v="2021-09-22T14:51:08"/>
    <s v="No"/>
    <n v="106"/>
    <s v="Sí"/>
    <s v="Mujer"/>
    <x v="3"/>
    <s v="Reclamo"/>
    <s v="SERVIU METROPOLITANO"/>
    <s v="49"/>
    <s v="REGION METROPOLITANA"/>
    <s v="La Florida"/>
    <s v="Gestión de opinión ciudadana"/>
    <s v="Cardenas Pinto, Paola"/>
    <s v="Miqueles Jimenez, Paola"/>
    <s v="Gandara, Pamela"/>
    <s v="Chilena"/>
    <s v="Valor predeterminado"/>
    <m/>
  </r>
  <r>
    <s v="CAS-6622881-N4L6V5"/>
    <s v="Resuelto"/>
    <s v="Presencial"/>
    <s v="19.880"/>
    <s v="usuario solicita dejasr reclamo debido a que indica que extrajeron dinero de su cuenta de ahorro de vivienda"/>
    <s v="se toma reclamo a traves de formulario de gestión de opinión"/>
    <d v="2021-10-08T13:27:25"/>
    <d v="2022-05-18T12:55:15"/>
    <s v="9088014"/>
    <s v="MARCHANT GAETE, GILBERTO DEL CARMEN"/>
    <s v="Chileno o extranjero con rut"/>
    <d v="2021-10-08T13:27:25"/>
    <s v="No"/>
    <n v="80"/>
    <s v="Sí"/>
    <s v="Hombre"/>
    <x v="6"/>
    <s v="Reclamo"/>
    <s v="SERVIU METROPOLITANO"/>
    <s v="61"/>
    <s v="REGION METROPOLITANA"/>
    <s v="Curacavi"/>
    <s v="Gestión de opinión ciudadana"/>
    <s v="Cardenas Pinto, Paola"/>
    <s v="Recabarren Gonzalez, Victoria"/>
    <s v="Torres Suil, Paula Andrea"/>
    <s v="Chilena"/>
    <s v="Valor predeterminado"/>
    <m/>
  </r>
  <r>
    <s v="CAS-6713919-Q4V2S3"/>
    <s v="Resuelto"/>
    <s v="Web"/>
    <s v="19.880"/>
    <s v="El día 29 de octubre del 2021 realize la postulación al subsidio siendo recepcionado exitosamente ( adjunto correo de recepción), ahora cuando quiero revisar los resultados, me registra que no tengo resultados de postulación ( adjunto mensaje que aparece en la página), por lo que se entiende que jamás realice la postulación. Necesito una respuesta concreta, de porque se originó este error y que me den una pronta solución, ya que seguimos todos los pasos y respetamos las fechas de la postulación, por consecuencia espero recibir lo mismo de su parte. 942517478 Elizabeth González Molina 994710219 Víctor Loncón Colimilla"/>
    <s v="Descripción: Junto con saludar cordialmente y en respuesta a su solicitud de postulación al Llamado 2-2021 del D.S. N°1, (V. y U.), de 2011, podemos informar que se revisaron los antecedentes que presentó al momento de la postulación y están correctos. En este sentido, lamentamos informar que su postulación no debió ser rechazada por no presentar la Autorización de Núcleo Familiar y de no Propiedad Habitacional, dado que efectivamente sus antecedentes están completos. No obstante, y dado que el llamado se cerró el día 29.10.2021, su caso será considerado para el respectivo proceso de apelación del Llamado 2-2021 del D.S N° 1, (V. y U.), de 2011, que será en un periodo de 10 días corridos desde el día 31 de enero y hasta el 09 de febrero (ambas fechas inclusive),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iodo. De igual forma, le recomendamos tome contacto con nosotros, durante el citado plazo, a través de formulario de contacto disponible en nuestra página web, www.minvu.cl al cual puede acceder a través del link https://www.minvu.gob.cl/contactenos/formulario-de-contacto/ seleccionado la opción “apelación de resultados” indicándonos claramente la causal que origina su apelación y adjuntando la documentación de respaldo. Esperamos que la información proporcionada sea de utilidad y le reiteramos nuestra disposición para responder sus consultas. PCP/RM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1"/>
    <d v="2022-01-17T09:25:29"/>
    <d v="2022-01-31T10:51:18"/>
    <s v="18841027"/>
    <s v="LONCON COLIMILLA, VICTOR MANUEL"/>
    <s v="Chileno o extranjero con rut"/>
    <d v="2022-01-17T09:25:29"/>
    <s v="No"/>
    <n v="10"/>
    <s v="No"/>
    <s v="Hombre"/>
    <x v="2"/>
    <s v="Reclamo"/>
    <s v="SERVIU METROPOLITANO"/>
    <m/>
    <m/>
    <s v="La Granja"/>
    <s v="Gestión de opinión ciudadana"/>
    <s v="Cardenas Pinto, Paola"/>
    <s v="Vial Lopez, Paula"/>
    <s v="Cardenas Pinto, Paola"/>
    <s v="Chilena"/>
    <s v="Valor predeterminado"/>
    <m/>
  </r>
  <r>
    <s v="CAS-6715085-Y7L4D8"/>
    <s v="Resuelto"/>
    <s v="Web"/>
    <s v="19.880"/>
    <s v="reclado por que me bajaron los puntaje por tener en mi nucleo persona adulto mayor y por que no me dieron el puntaje por postulacion fallida"/>
    <s v="Descripción: Junto con saludarle cordialmente, damos respuesta a su correo electrónico, donde reclam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581,308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Conforme a esto le indicamos que los puntajes que usted indica si fueron efectivamente consignados en su cartola de postulación.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31-01-2022 12:58"/>
    <d v="2022-01-17T19:47:43"/>
    <d v="2022-01-31T10:58:33"/>
    <s v="12879193"/>
    <s v="LOBOS MUÑOZ, GIOVANNA DEL ROSARIO"/>
    <s v="Chileno o extranjero con rut"/>
    <d v="2022-01-17T19:47:43"/>
    <s v="No"/>
    <n v="10"/>
    <s v="No"/>
    <s v="Mujer"/>
    <x v="2"/>
    <s v="Reclamo"/>
    <s v="SERVIU METROPOLITANO"/>
    <m/>
    <m/>
    <s v="Conchali"/>
    <s v="Gestión de opinión ciudadana"/>
    <s v="Cardenas Pinto, Paola"/>
    <s v="Vial Lopez, Paula"/>
    <s v="Cardenas Pinto, Paola"/>
    <m/>
    <s v="Valor predeterminado"/>
    <m/>
  </r>
  <r>
    <s v="CAS-6715098-N5W4B8"/>
    <s v="Resuelto"/>
    <s v="Web"/>
    <s v="19.880"/>
    <s v="Hola tengo un reclamo yo soy discapacitada y no me dan ningún puntaje por ser discapacitada lo he tratado de avisar muchas veces ya no sé qué más hacer para que me den el puntaje por discapacidad"/>
    <s v="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7.10.2021 formalizó su postulación al tramo 1 del Programa Sistema Integrado de Subsidio Habitacional, regulado por el D.S. N° 1 (V. y U.) de 2011; sin embargo, lamentablemente en esta ocasión no resultó seleccionada, ya que obtuvo 281,676 puntos y el puntaje de corte de la Región Metropolitana, para el tramo1 fue de 688,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rente a lo anterior es importante indicar que el puntaje por Discapacidad es verificado en línea con el Registro Civil ante lo cual usted frente a dicha institución no figura con discapacidad acreditada.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9"/>
    <d v="2022-01-17T20:40:14"/>
    <d v="2022-01-31T10:59:38"/>
    <s v="13090872"/>
    <s v="CANTO LOPEZ, EVELYN KAREN"/>
    <s v="Chileno o extranjero con rut"/>
    <d v="2022-01-17T20:40:14"/>
    <s v="No"/>
    <n v="10"/>
    <s v="No"/>
    <s v="Mujer"/>
    <x v="2"/>
    <s v="Reclamo"/>
    <s v="SERVIU METROPOLITANO"/>
    <m/>
    <m/>
    <s v="San Joaquin"/>
    <s v="Gestión de opinión ciudadana"/>
    <s v="Cardenas Pinto, Paola"/>
    <s v="Vial Lopez, Paula"/>
    <s v="Cardenas Pinto, Paola"/>
    <m/>
    <s v="Valor predeterminado"/>
    <m/>
  </r>
  <r>
    <s v="CAS-6715233-D5D0D9"/>
    <s v="Resuelto"/>
    <s v="Web"/>
    <s v="19.880"/>
    <s v="Expreso y reclamo respecto a mi resultado de postulación DS1; frente cual obtuve un puntaje propio de 616.856 y puntaje de corte 622.508... frente a lo cual me faltaron sólo 6 puntos.  Comentar que llevo desde el año 1994 postulando a un subsidio habitacional y he dejado de comer para ahorrar mas dinero y a la fecha aún NO HA SIDO POSIBLE OBTENER MI CASA PROPIA. POR LO QUE SOLICITO EVALUAR MI SITUACIÓN PARA PODER ASIGNAR UN SUBSIDIO HABITACIONAL."/>
    <s v="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616.856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8-01-2022 16:10"/>
    <d v="2022-01-18T07:28:44"/>
    <d v="2022-01-28T14:10:25"/>
    <s v="10912178"/>
    <s v="MORALES ALVARADO, MIRIAM DEL CARMEN"/>
    <s v="Chileno o extranjero con rut"/>
    <d v="2022-01-18T07:28:44"/>
    <s v="No"/>
    <n v="8"/>
    <s v="No"/>
    <s v="Mujer"/>
    <x v="2"/>
    <s v="Reclamo"/>
    <s v="SERVIU METROPOLITANO"/>
    <m/>
    <m/>
    <s v="Padre Hurtado"/>
    <s v="Gestión de opinión ciudadana"/>
    <s v="Cardenas Pinto, Paola"/>
    <s v="Hernandez Muñoz, Olga"/>
    <s v="Diaz Becerra, Claudio Alberto"/>
    <s v="Chilena"/>
    <s v="Valor predeterminado"/>
    <m/>
  </r>
  <r>
    <s v="CAS-6719747-Z6P6Z0"/>
    <s v="Resuelto"/>
    <s v="Web"/>
    <s v="19.880"/>
    <s v="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plaza y calle tapada, con oyos y peligros. Tapa una via de vehiculos completa dejando solo 1 pista libre. Necesito saber que dia terminaran esto o cuanto falta para que avanzen en el trabajo. Porque realmente es una molestia para todos."/>
    <s v="Descripción: Junto con saludarle cordialmente, damos respuesta a su reclamo, respecto a la fecha de término de los trabajos de pavimentación que se están desarrollando fuera de su casa. Al respecto, y una vez consultada la Sección Permiso de Ruptura y Reposición de Pavimentos de la Subdirección de Pavimentos y Obras Viales, le informamos que se realizaron las búsquedas pertinentes de proyectos de pavimentación asociados a la dirección calle Dirigente Nora Salazar Castro n° 7421 comuna de Cerrillos y lamentablemente no existen registros en la dirección indicada y al no contar con permiso registrado para trabajos indicados, se desconoce el Contratista asociado. Por lo expuesto anteriormente, se sugiere consultar a la respectiva Municipalidad, quien podría contar con dicha información. No obstante y ante cualquier duda con respecto a lo informado, rogamos contactarse con la Jefa de la mencionada Sección, Srta. Evelyn Grabowski a su correo electrónico egrabowski@minu.cl. Por otra parte, referente a lo planteado sobre las dificultades experimentadas con nuestro servicio de call center, podemos señalar que al existir un alto número de llamadas nuestros sistemas pueden presentar intermitencias pudiendo suceder, producto de ello, que se corte la llamada entrante. No obstante, con fecha 26 de Enero se realizó contacto telefónico explicando el motivo de corte llamada. Esperamos que la información proporcionada sea de utilidad, y le reiteramos nuestra disposición para responder sus consultas. PCP/CPA/EGP/LR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8-02-2022 12:44"/>
    <d v="2022-01-21T09:59:21"/>
    <d v="2022-02-18T10:44:20"/>
    <s v="20446549"/>
    <s v="BARRERA GONZÁLEZ, LUCAS OSVALDO"/>
    <s v="Chileno o extranjero con rut"/>
    <d v="2022-01-21T09:59:21"/>
    <s v="No"/>
    <n v="20"/>
    <s v="No"/>
    <s v="Hombre"/>
    <x v="7"/>
    <s v="Reclamo"/>
    <s v="SERVIU METROPOLITANO"/>
    <m/>
    <m/>
    <s v="Cerrillos"/>
    <s v="Gestión de opinión ciudadana"/>
    <s v="Cardenas Pinto, Paola"/>
    <s v="Parada Alarcon, Carolina"/>
    <s v="Cardenas Pinto, Paola"/>
    <s v="Chilena"/>
    <s v="Valor predeterminado"/>
    <m/>
  </r>
  <r>
    <s v="CAS-6719755-F8V4J2"/>
    <s v="Resuelto"/>
    <s v="Web"/>
    <s v="19.880"/>
    <s v="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tapada, con oyos y peligros. Tapa una via de vehiculos completa dejando solo 1 pista libre. Necesito saber que dia terminaran esto o cuanto falta para que avanzen en el trabajo. Porque realmente es una molestia para todos."/>
    <s v="Descripción: Junto con saludarle cordialmente, damos respuesta a su reclamo, respecto a la fecha de término de los trabajos de pavimentación que se están desarrollando fuera de su casa. Al respecto, y una vez consultada la Sección Permiso de Ruptura y Reposición de Pavimentos de la Subdirección de Pavimentos y Obras Viales, le informamos que se realizaron las búsquedas pertinentes de proyectos de pavimentación asociados a la dirección calle Dirigente Nora Salazar Castro n° 7421 comuna de Cerrillos y lamentablemente no existen registros en la dirección indicada y al no contar con permiso registrado para trabajos indicados, se desconoce el Contratista asociado. Por lo expuesto anteriormente, se sugiere consultar a la respectiva Municipalidad, quien podría contar con dicha información. No obstante y ante cualquier duda con respecto a lo informado, rogamos contactarse con la Jefa de la mencionada Sección, Srta. Evelyn Grabowski a su correo electrónico egrabowski@minu.cl. Por otra parte, referente a lo planteado sobre las dificultades experimentadas con nuestro servicio de call center, podemos señalar que al existir un alto número de llamadas nuestros sistemas pueden presentar intermitencias pudiendo suceder, producto de ello, que se corte la llamada entrante. No obstante, con fecha 26 de Enero se realizó contacto telefónico explicando el motivo de corte llamada. Esperamos que la información proporcionada sea de utilidad, y le reiteramos nuestra disposición para responder sus consultas. PCP/CPA/EGP/LR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8-02-2022 12:44"/>
    <d v="2022-01-21T10:01:01"/>
    <d v="2022-02-18T10:45:00"/>
    <s v="20446549"/>
    <s v="BARRERA GONZÁLEZ, LUCAS OSVALDO"/>
    <s v="Chileno o extranjero con rut"/>
    <d v="2022-01-21T10:01:01"/>
    <s v="No"/>
    <n v="20"/>
    <s v="No"/>
    <s v="Hombre"/>
    <x v="7"/>
    <s v="Reclamo"/>
    <s v="SERVIU METROPOLITANO"/>
    <m/>
    <m/>
    <s v="Cerrillos"/>
    <s v="Gestión de opinión ciudadana"/>
    <s v="Cardenas Pinto, Paola"/>
    <s v="Parada Alarcon, Carolina"/>
    <s v="Urquiaga Poppenberg, Ximena"/>
    <s v="Chilena"/>
    <s v="Valor predeterminado"/>
    <m/>
  </r>
  <r>
    <s v="CAS-6742945-Z5X5Y2"/>
    <s v="Resuelto"/>
    <s v="Web"/>
    <s v="19.880"/>
    <s v="Buenos días, Mi nombre es Cristian Rigot, y mi reclamo es la demora del pago de mano de obra que ejecute hace un año. Muchas personas me eligieron para que les arreglaras sus techumbres con el beneficio de BANCO DE MATERIALES hace mas de 1 año, la cual no he tenido ninguna información por la municipalidad de la granja cuando me pagaran las boleras emitidas hace 6 a 7 meses atras, ellos me dicen que son ustedes que no le dan respuesta y se han demorado con los pagos. Favor necesito que me den una solución a la brevedad ya que a pasado mucho tiempo y no he sabido nada, tuve muchos gastos con este proyecto como FLETES, AYUDANTE, HERRAMIENTAS, MANDE A FABRICAR LAS CANALETAS Y FORROS Y OTROS, hubiera sabido que se demoran con el pago no hubiera ejecutado este proyecto tan lento. Esperare su respuesta. Se despide Cristian"/>
    <s v="Descripción: Junto con saludarle cordialmente, damos respuesta a su correo electrónico, donde expone su reclamo por la demora en el pago de obras financiadas a través del Programa de Protección al Patrimonio Familiar (PPPF), regulado por el Decreto Supremo N° 255 (V. y U.) de 2006. En primer lugar, quisie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y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
    <d v="2022-02-22T09:11:11"/>
    <d v="2022-06-14T12:54:30"/>
    <s v="13488634"/>
    <s v="RIGOT ROSALES, CRISTIAN PATRICIO"/>
    <s v="Chileno o extranjero con rut"/>
    <d v="2022-02-22T09:11:11"/>
    <s v="No"/>
    <n v="79"/>
    <s v="Sí"/>
    <s v="Hombre"/>
    <x v="8"/>
    <s v="Reclamo"/>
    <s v="SERVIU METROPOLITANO"/>
    <m/>
    <m/>
    <s v="La Granja"/>
    <s v="Gestión de opinión ciudadana"/>
    <s v="Cardenas Pinto, Paola"/>
    <s v="Miqueles Jimenez, Paola"/>
    <s v="Flores Fuentes, Jaime"/>
    <s v="Chilena"/>
    <s v="Valor predeterminado"/>
    <m/>
  </r>
  <r>
    <s v="CAS-6746562-R1G0P5"/>
    <s v="Resuelto"/>
    <s v="Web"/>
    <s v="19.880"/>
    <s v="Respuesta automática: Postulacion al Subsidio de Arriendo 2021-2022. Validacion Contrato Arriendo 27 ene 2022, 22:55 para mí Estimado beneficiario(a) Subsidio de Arriendo:  Junto con saludarle cordialmente, le informamos que hemos recepcionado los antecedentes enviados, los que serán revisados y de ajustarse a normativa, su contrato de arriendo será validado en sistema informático, autorizando la aplicación del subsidio.  Por ello, le solicitamos mantenerse atento al correo electrónico por Ud. proporcionado, debido a que dentro de los próximos 20 días hábiles le comunicaremos los resultados de la revisión realizada a la documentación enviada, detallando los pasos a seguir.  Saluda atentamente a Ud.  —–——– Equipo de Validación Contrato Arriendo SERVIU Región Metropolitana |Gobierno de Chile  ValidacionContratoArriendo@minvu.cl  ... [Mensaje recortado] Ver todo el mensaje Jose Campano M josecampanomartinez@gmail.com 22 feb 2022,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los 20 días hábiles y todavia no tengo respuesta y eso que envíe toda la documentación solicitada el día 27 de Enero del 2022., esta situación me preocupa ya que me encuentro sin trabajo en este momento y no he podido encontrar una nueva fuente laboral,. Quedo atento a sus comentarios. Saludos. Jose Campano M 1:57 (hace 15 minutos) para Validacion Jose Campano M josecampanomartinez@gmail.com mar, 22 feb,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más de 20 días hábiles y todavia no tengo respuesta y eso que envíe toda la documentación solicitada el día 27 de Enero del 2022., esta situación me preocupa ya que me encuentro sin trabajo en este momento y no he podido encontrar una nueva fuente laboral,. hoy por segunda vez realizo el reclamo me dieron el número 229013468 y nadie contesta ni menos dan una respuesta a lo solicitado, Quedo atento a sus comentarios. ya que llamo a los numeros y nadie contesta y nadie me da una respuesta., saludos."/>
    <s v="Descripción: Junto con saludarle cordialmente, damos respuesta a su reclamo, donde expone las respuestas recibidas en sus consultas por el estado de revisión de los antecedentes enviados para la aplicación del subsidio de arriendo, del cual es beneficiario. Al respecto, le informamos que, revisados nuestros registros computacionales, lamentablemente no figura el ingreso de los documentos que usted menciona. En lo referido al correo de arrastre que adjunta, debemos aclarar que es la respuesta &quot;automática&quot; de recepción que entrega nuestra casilla a los correos recibidos. Por lo anterior, mediante correo electrónico de fecha 01.03.2022, le fueron solicitados los antecedentes para validación de contrato, los que fueron recepcionados el día 02.03.2022, los que actualmente se encuentran en revisión. Razón por la cual, prontamente tomaremos contacto con Ud. mediante la casilla electrónica validacioncontratoarriendo@minvu.cl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3-03-2022 19:15"/>
    <d v="2022-02-27T00:18:25"/>
    <d v="2022-03-23T18:15:44"/>
    <s v="9981363"/>
    <s v="CAMPANO MARTINEZ, JOSE ATANASIO"/>
    <s v="Chileno o extranjero con rut"/>
    <d v="2022-02-27T00:18:26"/>
    <s v="No"/>
    <n v="17"/>
    <s v="No"/>
    <s v="Hombre"/>
    <x v="9"/>
    <s v="Reclamo"/>
    <s v="SERVIU METROPOLITANO"/>
    <m/>
    <m/>
    <s v="Recoleta"/>
    <s v="Información"/>
    <s v="Cardenas Pinto, Paola"/>
    <s v="Torres Suil, Paula Andrea"/>
    <s v="Maass, Catalina"/>
    <s v="Extranjera"/>
    <s v="Valor predeterminado"/>
    <m/>
  </r>
  <r>
    <s v="CAS-6753004-L1S1L3"/>
    <s v="Resuelto"/>
    <s v="Web"/>
    <s v="19.880"/>
    <s v="Hola buenas tardes, el motivo de este reclamo es porque llevo 5 postulaciones al ds49 en donde ahora saque 890 ptos y tengo amigas y familiares que sacaron la misma candidad de puntos que yo siendo que a mi deberian de haber dado mas puntajes en la antiguedad, ejemplo yo saque 300 y mi hermana saco los mismo 300 y eso que yo llevo una postulacion mas, nose como ven la antiguedad ustedes,pero siento que ay me faltaron puntos y que Si deberia haber salido con el subsidio y no rechazada en su sistema, estoy desde el año 2017 postulando, pero de verdad esta vez siento que fue muy injusto porque tengo la misma cantidad de puntos que una persona que a postulado menos veces que yo. quedare atenta a su respuesta y este no es la forma que me comunique con ustedes deje un correo para hablar directamente con el area encargada saludo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9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4"/>
    <d v="2022-03-04T12:42:21"/>
    <d v="2022-03-08T09:45:09"/>
    <s v="19002444"/>
    <s v="OLGUÍN RODRÍGUEZ, CLAUDIA CONSTANZA"/>
    <s v="Chileno o extranjero con rut"/>
    <d v="2022-03-04T12:42:22"/>
    <s v="No"/>
    <n v="2"/>
    <s v="No"/>
    <s v="Mujer"/>
    <x v="6"/>
    <s v="Reclamo"/>
    <s v="SERVIU METROPOLITANO"/>
    <m/>
    <m/>
    <s v="Puente Alto"/>
    <s v="Gestión de opinión ciudadana"/>
    <s v="Cardenas Pinto, Paola"/>
    <s v="Hernandez Muñoz, Olga"/>
    <s v="Gonzalez Oyola, Claudia"/>
    <s v="Chilena"/>
    <s v="Valor predeterminado"/>
    <m/>
  </r>
  <r>
    <s v="CAS-6753032-V9Q2H0"/>
    <s v="Resuelto"/>
    <s v="Web"/>
    <s v="19.880"/>
    <s v="buenas tardes escribo para reclamar por la postulacion realizada al DS49, si dan 100 puntos x cada año de postulacion y en mi resultado solo me dieron 100 y yo tengo 2 postulaciones antes debiese haber sido 200 quisiera ver si se puede apelar, de ante mano muchas gracia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4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5"/>
    <d v="2022-03-04T13:10:01"/>
    <d v="2022-03-08T09:45:56"/>
    <s v="17248861"/>
    <s v="FUENTES RAMIREZ, DANIELA ANDREA"/>
    <s v="Chileno o extranjero con rut"/>
    <d v="2022-03-04T13:10:01"/>
    <s v="No"/>
    <n v="2"/>
    <s v="No"/>
    <s v="Mujer"/>
    <x v="6"/>
    <s v="Reclamo"/>
    <s v="SERVIU METROPOLITANO"/>
    <m/>
    <m/>
    <s v="Buin"/>
    <s v="Gestión de opinión ciudadana"/>
    <s v="Cardenas Pinto, Paola"/>
    <s v="Hernandez Muñoz, Olga"/>
    <s v="Gonzalez Oyola, Claudia"/>
    <s v="Extranjera"/>
    <s v="Valor predeterminado"/>
    <m/>
  </r>
  <r>
    <s v="CAS-6753287-D8S9P7"/>
    <s v="Resuelto"/>
    <s v="Web"/>
    <s v="19.880"/>
    <s v="Estimados Muy buenas noches Esperando que se encuentren muy bien, quisiera expresar mi malestar ya que otra ves les falto agregar puntaje, el cual es crusial para obtrener el subsidio . El año pasado sucedio lo mismo y ahora que hago estoy desesperada, tengo la vivienda para comprar, solo me falta el subsidio, estuve revisando el puntaje y falta agregar el de hacinamiento y tipo de vivienda, llame por telefono y la persona reviso la informacion y efectivamente falta que designen esos puntajes, pero no se que hacer por favor me pueden orientar para que por fin pueda comprar la casa de antemano se agaradece quedare atenta a su respuesta se despide cordialmente Alejandra Toloza"/>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70 puntos y el puntaje de corte de la Región Metropolitana fue de 900 puntos. En lo que respecta el puntaje obtenido, debemos señalar que una vez revisada y analizada su situación por nuestro equipo, fue posible verificar que no existen errores en el cálculo de su puntaje, debido que el índice de hacinamiento de su Registro Social de Hogares es de 2 y para obtener los 140 pts debe ser superior a 2.5 Con fin de entregarle orientación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5-03-2022 17:38"/>
    <d v="2022-03-04T19:28:38"/>
    <d v="2022-03-15T16:38:36"/>
    <s v="16144239"/>
    <s v="TOLOZA CARDENAS, ALEJANDRA ESTER"/>
    <s v="Chileno o extranjero con rut"/>
    <d v="2022-03-04T19:28:38"/>
    <s v="No"/>
    <n v="7"/>
    <s v="No"/>
    <s v="Mujer"/>
    <x v="6"/>
    <s v="Reclamo"/>
    <s v="SERVIU METROPOLITANO"/>
    <m/>
    <m/>
    <s v="P. Aguirre Cerda"/>
    <s v="Gestión de opinión ciudadana"/>
    <s v="Cardenas Pinto, Paola"/>
    <s v="Hernandez Muñoz, Olga"/>
    <s v="Diaz Becerra, Claudio Alberto"/>
    <s v="Chilena"/>
    <s v="Valor predeterminado"/>
    <m/>
  </r>
  <r>
    <s v="CAS-6753324-N8F9S7"/>
    <s v="Resuelto"/>
    <s v="Web"/>
    <s v="19.880"/>
    <s v="Acudo por este medio para poner un reclamo y exigir que se revise mi puntaje en el subsidio ds49 es segunda vez que postulo y nuevamente sali rechazada esto ya es el colmo somos miles de mujeres y madres solteras que luchamos dia a dia para poder juntar esa platita y postular para que ustedes nos humillen de esa manera no es posible hay madres que llevan postulando mas de 5 años y siempre es lo mismo le roban el sueño de un hogar a miles de mujeres y niños porfavor exigo que revisen mi postulacion y puedan ayudarme con el sueño de la casa propia y asi lo hagan con muchas mujeres mas ya que todos los años es lo mismo dejan abajo a muchas madres que quieren darle un hogar digno a sus hijos espero respondan y me puedan ayudar a cumplir mi sueño y tener mi hogar propio Muchas gracias espero respuesta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516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1-03-2022 16:58"/>
    <d v="2022-03-05T02:54:26"/>
    <d v="2022-03-11T14:58:46"/>
    <s v="20880844"/>
    <s v="ROJAS GONZÁLEZ, LORENA ALEJANDRA"/>
    <s v="Chileno o extranjero con rut"/>
    <d v="2022-03-05T02:54:26"/>
    <s v="No"/>
    <n v="4"/>
    <s v="No"/>
    <s v="Mujer"/>
    <x v="6"/>
    <s v="Reclamo"/>
    <s v="SERVIU METROPOLITANO"/>
    <m/>
    <m/>
    <s v="Cerrillos"/>
    <s v="Gestión de opinión ciudadana"/>
    <s v="Cardenas Pinto, Paola"/>
    <s v="Hernandez Muñoz, Olga"/>
    <s v="Gonzalez Oyola, Claudia"/>
    <s v="Chilena"/>
    <s v="Valor predeterminado"/>
    <m/>
  </r>
  <r>
    <s v="CAS-6754577-K8B8J9"/>
    <s v="Resuelto"/>
    <s v="Web"/>
    <s v="19.880"/>
    <s v="Buenas Tardes, Mi nombre es Cristian Rigot y mi reclamo es la demora del pago de mano de ora que he ejecutado hace mas de un año en la comuna de la granja. Es un proyecto de BANCO MATERIALES el cual los beneficiarios me eligieron a mi para poder ejecutar su viviendas con este beneficio, pero nunca pensé que se demorarían mas de mucho en pagarme, por parte de la municipalidad de la granja no he tenido respuesta hace mucho tiempo que cuando me pagaran los trabajos ya ejecutado hace mas de 1 AÑO, TAMBIEN LAS BOLETAS DE HONORARIO FUERON EMITIAS HACE 6 A 7 MESES, la respuesta que la municipalidad me a dado, es que ustedes son los que no le han dado respuesta sobre si están aceptado los pagos. Favor necesito que den una solución pronta ya que primero a pasado mucho tiempo y segundo es que en esos proyecto tuve gastos como FLETE, AYUDANTE, HERRAMIENTAS, FABRICACION DE HOJALATERIA, ETC, si hubiera sabido esta demora no hubiera ejecutado estos proyecto. Esperare su respuesta a la brevedad Se despide Cristian Rigot Rosales"/>
    <s v="Descripción: Junto con saludarle cordialmente, damos respuesta a su correo electrónico, relacionado al reclamo por la demora en el pago de obras financiadas a través del Programa de Protección al Patrimonio Familiar (PPPF), regulado por el Decreto Supremo N° 255 (V. y U.) de 2006. En primer lugar, quisié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reiteramos información entregada en su anterior presentación singularizada con el número CAS-6742945-Z5X5Y2, donde señalamos que,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
    <d v="2022-03-07T11:38:20"/>
    <d v="2022-06-14T12:54:58"/>
    <s v="13488634"/>
    <s v="RIGOT ROSALES, CRISTIAN PATRICIO"/>
    <s v="Chileno o extranjero con rut"/>
    <d v="2022-03-07T11:38:20"/>
    <s v="No"/>
    <n v="70"/>
    <s v="Sí"/>
    <s v="Hombre"/>
    <x v="8"/>
    <s v="Reclamo"/>
    <s v="SERVIU METROPOLITANO"/>
    <m/>
    <m/>
    <s v="La Granja"/>
    <s v="Gestión de opinión ciudadana"/>
    <s v="Cardenas Pinto, Paola"/>
    <s v="Miqueles Jimenez, Paola"/>
    <s v="Cardenas Pinto, Paola"/>
    <s v="Chilena"/>
    <s v="Valor predeterminado"/>
    <m/>
  </r>
  <r>
    <s v="CAS-6757500-T6S5L9"/>
    <s v="Resuelto"/>
    <s v="Web"/>
    <s v="19.880"/>
    <s v="Buenas tardes mi consulta es la siguiente postule el año pasado al subsidio ds49 y no salí beneficiada pero tengo un reclamo porque dice que por cada postulacion dan 100 pts y es un máximo de 400 pts entiendo que en esta ocasión no darían pts por antigüedad pero de igual forma yo llevo 4 postulaciones por ende creo debería tener 300 pts en esa parte y solo tengo 200 quería saber que se puede hacer ya que solo me faltaron 10 pts para ser beneficiada y lo encuentro muy injusto esperando una pronta respuesta muchas gracias."/>
    <s v="Descripción: Junto con saludarle cordialmente, damos respuesta a su correo electrónico, donde presenta apelación al resultado obtenido en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el cálculo de su puntaje es correcto, razón por la que no procede aceptar la apelación ingresada por Ud. Por lo anterior, sólo nos queda instarle a postular nuevamente en un futuro proce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CHL. Fecha de publicación: 11-03-2022 16:34"/>
    <d v="2022-03-09T10:27:17"/>
    <d v="2022-03-11T14:34:56"/>
    <s v="17871163"/>
    <s v="ESCOBAR GÓMEZ, CONSTANZA DEL PILAR"/>
    <s v="Chileno o extranjero con rut"/>
    <d v="2022-03-09T10:27:17"/>
    <s v="No"/>
    <n v="2"/>
    <s v="No"/>
    <s v="Mujer"/>
    <x v="6"/>
    <s v="Reclamo"/>
    <s v="SERVIU METROPOLITANO"/>
    <m/>
    <m/>
    <s v="Buin"/>
    <s v="Gestión de opinión ciudadana"/>
    <s v="Cardenas Pinto, Paola"/>
    <s v="Hernandez Muñoz, Olga"/>
    <s v="Herrera, Cecilia"/>
    <s v="Chilena"/>
    <s v="Valor predeterminado"/>
    <m/>
  </r>
  <r>
    <s v="CAS-6766506-N5S6G7"/>
    <s v="Resuelto"/>
    <s v="Web"/>
    <s v="19.880"/>
    <s v="Estimados: mi reclamo es el siguiente, tengo el subsidio del arriendo y desde el año 2020 no puedo usarlo uno porque estuve sin trabajo y cancelé atrasada pero cancelé todos los meses atrasados y además la dueña falleció, desde el año 2020 que nos contactamos con la Señora Julia Santander que mi problema no ha sido resuelto aún figura un mes adeudado yo ha ella le envíe todos los comprobantes de pago y toda la información, también me he contactado via telefónica no teniendo respuesta y sólo diciendo que lo verá con su jefatura adjunto todos los correos desde el 2020 hasta la fecha y mi solicitud sin ser resuelta y yo necesito volver a usar mi subsidio por favor . Quedo atenta a su respuesta gracias"/>
    <s v="Descripción: Junto con saludarle cordialmente, damos respuesta a su correo electrónico, donde manifiesta su reclamo relacionado con su impedimento para utilizar su Subsidio de Arriendo, debido a pagos atrasados que no han sido subsanados, indicando haber tomado contacto con funcionaria que menciona sin tener una respuesta resolutiva. En primer lugar, quisiéramos señalar que lamentamos los inconvenientes que esta situación le haya podido ocasionar, razón por la que hemos tomado conocimiento de su situación y luego de consultado su caso al Equipo de Arriendo y Subsidios Transitorios de este SERVIU, señalamos que nuestro Servicio ha desarrollado las acciones tendientes a subsanar las dificultades que esto le ha generado. Actualmente, y conforme a lo informado telefónicamente, su caso fue relevado al Ministerio de Vivienda y Urbanismo, a fin de que se habilite en sistema la vigencia de su subsidio y pueda utilizar el saldo del beneficio del subsidio de arriendo. En virtud de lo anterior, le invitamos a permanezca atenta a su correo electrónico, puesto que prontamente le informaremos los pasos a seguir para normalizar la aplicación del subsidio. Para mayores informaciones, puede comunicarse con la analista Julia Santander Rodriguez, a la dirección de correo electrónico jsantanderrminvu.cl; teléfono 229013096, 229013308 y 229013468. Esperamos que la información proporcionada sea de utilidad, y le reiteramos nuestra disposición para responder sus consultas. PCP/CPA/CMF/JS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40"/>
    <d v="2022-03-17T14:08:01"/>
    <d v="2022-04-14T17:41:01"/>
    <s v="17031577"/>
    <s v="ELGUETA VENEGAS, NICOL ALEJANDRA"/>
    <s v="Chileno o extranjero con rut"/>
    <d v="2022-03-17T14:08:01"/>
    <s v="No"/>
    <n v="20"/>
    <s v="No"/>
    <s v="Mujer"/>
    <x v="9"/>
    <s v="Reclamo"/>
    <s v="SERVIU METROPOLITANO"/>
    <m/>
    <m/>
    <s v="Maipu"/>
    <s v="Gestión de opinión ciudadana"/>
    <s v="Cardenas Pinto, Paola"/>
    <s v="Parada Alarcon, Carolina"/>
    <s v="Maass, Catalina"/>
    <s v="Extranjera"/>
    <s v="Valor predeterminado"/>
    <m/>
  </r>
  <r>
    <s v="CAS-6766702-K9F1V0"/>
    <s v="Resuelto"/>
    <s v="Web"/>
    <s v="19.880"/>
    <s v="Hize un reclamo porque no me dieron puntaje por tener hijos menores de 5 y menores de 18 y me respondieron que yo postule sola como es posible que me digan que postule sola si mis hijos viven conmigo están en mi ficha son mi carga. Me pueden responder eso."/>
    <s v="Descripción: Junto con saludarle cordialmente, damos respuesta a su correo electrónico, donde presenta apelación a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no procede su apelación ingresada. Es importante indicar que usted formalizó su postulación al Programa Sistema Integrado de Subsidio Habitacional regulado por el DS1 (V.y U.) 2011, sin embargo lamentablemente, y tal como le fue informado anteriormente, al momento de postular no marcó en el respectivo formulario, a sus hijos siendo esta la razón por lo cual no tiene puntaje por ese ítem. Esperamos que la información proporcionada sea de utilidad, y le reiteramos nuestra disposición para responder sus consultas. PCP/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8-03-2022 15:42"/>
    <d v="2022-03-18T06:37:41"/>
    <d v="2022-03-28T14:42:51"/>
    <s v="16802729"/>
    <s v="AILLAPÁN SÁEZ, NATALIA ANGELA"/>
    <s v="Chileno o extranjero con rut"/>
    <d v="2022-03-18T06:37:41"/>
    <s v="No"/>
    <n v="6"/>
    <s v="No"/>
    <s v="Mujer"/>
    <x v="2"/>
    <s v="Reclamo"/>
    <s v="SERVIU METROPOLITANO"/>
    <m/>
    <m/>
    <s v="Conchali"/>
    <s v="Gestión de opinión ciudadana"/>
    <s v="Cardenas Pinto, Paola"/>
    <s v="Hernandez Muñoz, Olga"/>
    <s v="Cardenas Pinto, Paola"/>
    <m/>
    <s v="Valor predeterminado"/>
    <m/>
  </r>
  <r>
    <s v="CAS-6768091-W3P1T3"/>
    <s v="Resuelto"/>
    <s v="Web"/>
    <s v="19.880"/>
    <s v="Muy buenas tardes realizo el reclamo en contra del departamento de validacion de contrato de arriendo ya que he mandado toda la documentacion que han solicitado han pasado mas de dos meses y todavia no he recibido una respuesta de dicho departamento y lo mande a nombre tambien de la señora patricia rojas de ese departamento., fui seleccionado con 320 puntos en el mes de diciembre 22 del 2021 y todavia no recibo ninguna respuesta yo estoy en malas condiciones economicas y lo que gano en este momento es para pagar el arriedo quedo atento a sus comentarios y solicito a ustedes una respuesta final a este proceso gracias."/>
    <s v="Descripción: Junto con saludarle cordialmente, damos respuesta a su correo electrónico, donde expone su malestar ya que señala haber enviado la documentación requerida para la validación del contrato de arriendo, sin recibir respuesta. Al respecto, en atención a su presentación, le informamos que, revisado nuestros registros, fue posible verificar que sus antecedentes ingresaron el día 02-03-2022, siendo revisados por la funcionaria Elizabeth Tobar el día 22-03-2022, producto de la evaluación se realizaron observaciones que no permitieron la aprobación de los antecedentes enviados, situación que le fue informada el mismo día mediante correo electrónico. En virtud de lo anterior, le solicitamos subsanar las observaciones realizadas a objeto pueda continuar con el proceso de aplicación del subsidio de arriendo. De mantener alguna duda, podrá tomar contacto con la analista a cargo de la revisión de su expediente, mediante el correo electrónico; etobarl@minvu.cl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0"/>
    <d v="2022-03-20T13:40:06"/>
    <d v="2022-04-11T10:41:03"/>
    <s v="9981363"/>
    <s v="CAMPANO MARTINEZ, JOSE ATANASIO"/>
    <s v="Chileno o extranjero con rut"/>
    <d v="2022-03-20T13:40:06"/>
    <s v="No"/>
    <n v="15"/>
    <s v="No"/>
    <s v="Hombre"/>
    <x v="9"/>
    <s v="Reclamo"/>
    <s v="SERVIU METROPOLITANO"/>
    <m/>
    <m/>
    <s v="Recoleta"/>
    <s v="Inicio de trámites"/>
    <s v="Cardenas Pinto, Paola"/>
    <s v="Parada Alarcon, Carolina"/>
    <s v="Maass, Catalina"/>
    <s v="Extranjera"/>
    <s v="Valor predeterminado"/>
    <m/>
  </r>
  <r>
    <s v="CAS-6768460-B1T1L1"/>
    <s v="Resuelto"/>
    <s v="Web"/>
    <s v="19.880"/>
    <s v="Hola buenos dias, ya no se por que medio comunicarme con ustedes, he mandado muchos correos, llamadas a telefonos que no contestan y respondiendo el unico correo que me enviaron durante estos 2 meses de espera por la validacion de mi contrato, recibí un correo donde se indicaba que la persona con la cual emitimos el. Contrato de arriendo, no es dueña de la propiedad y me solicitan un poder de la antigua dueña, como es posible esto si al. Momento de firmar el contrato ante notario se presento la escritura de la propiedad donde indica que KEHYTY RUIZ es la actual dueña, la propiedad fue comprada por su padre por que ella era menor de edad en el momento de la venta, ahora ya mayor de edad, fue con ella con quien se firmo el contrato de arriendo ante notario. Por favor revisar el caso, me acerco al serviu y tampoco obtengo respuesta si yo postulé al subsidio fue por necesidad. Hoy en día no me alcanza para pagar el arriendo y tengo el. Subsidio estancado por que no existe medio de comunicacion con el departamento encargado de ver estos temas. Necesito que comiencen a pagar el. Subsidio por favor. He utilizado todas las plataformas. Erika cárcamo ‪+56945524233‬"/>
    <s v="Descripción: Junto con saludarle cordialmente, y por especial encargo de la Dirección del SERVIU Metropolitano, damos respuesta a su reclamo relacionado con la valid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consultado al Equipo de Arriendo y Subsidios Transitorios y revisada la documentación ingresada para la validación de su contrato de arriendo, se identifica como arrendadora a la Sra. Kehythy Greys Ruiz Muñoz, lo que lamentablemente, no concuerda con lo indicado en el Certificado de Dominio Vigente adjuntado de fechado 13.01.2022, dado que, la propiedad se encuentra registrada a nombre de la Sra. Ingrid Melita Garcés Calderón. Por lo anterior, el 19.04.2022, el Equipo de Arriendo y Subsidios Transitorios, se contactó con usted (vía telefónica), donde nos informa que la Escritura de Compraventa, estaría recién inscrita en el conservador de Bienes Raíces (CBR), por la nueva propietaria la Sra. Kehythy Greys Ruiz Muñoz. Es por esto que solicitamos que ingrese copia de dicha escritura de compraventa y a la vez, señale a su arrendadora que deberá acreditar el nuevo registro de propiedad a su nombre, por medio Certificado de Dominio Vigente actualizado. Una vez que disponga de la documentación, Ud. puede comunicarse con nuestra funcionaria Sra. Julia Santander Rodríguez; al correo electrónico jsantanderr@minvu.cl, o a los teléfonos; 229013096, 229013468 o 229013376. Esperamos que la información proporcionada sea de utilidad, y le reiteramos nuestra disposición para responder sus consultas. PCP/JML/CMF/JS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4-2022 13:51"/>
    <d v="2022-03-21T09:02:59"/>
    <d v="2022-04-27T13:51:12"/>
    <s v="18424464"/>
    <s v="CARCAMO GUTIERREZ, ERIKA MARCELA"/>
    <s v="Chileno o extranjero con rut"/>
    <d v="2022-03-21T09:02:59"/>
    <s v="No"/>
    <n v="26"/>
    <s v="Sí"/>
    <s v="Mujer"/>
    <x v="9"/>
    <s v="Reclamo"/>
    <s v="SERVIU METROPOLITANO"/>
    <m/>
    <m/>
    <s v="Renca"/>
    <s v="Gestión de opinión ciudadana"/>
    <s v="Cardenas Pinto, Paola"/>
    <s v="Marinao, Jenifer"/>
    <s v="Maass, Catalina"/>
    <s v="Chilena"/>
    <s v="Valor predeterminado"/>
    <m/>
  </r>
  <r>
    <s v="CAS-6769058-W1K3B5"/>
    <s v="Resuelto"/>
    <s v="Web"/>
    <s v="19.880"/>
    <s v="Hola buenos dias mi consuta y al igual un reclamo es de que yo postule al ds49 y que el monto del subcidio que me dieron es 19 millones y es muy bajo no me al cansa para comprar una casa no ni siquiera un departamento por que no ay vivienda en ese valor en 19 millones en ningun lado de colina y lo otro que necesito una solution por que ya no podemos segir viviendo aqui tube que salir del campamento port seguridad de mis hijos y la mia por que ay mucho robos y peleas y we agarran abalaso y port mejor me vine con mis hijos a LA casa de mi madre para esperar que saliera la compra de mi casa propia y ahora me disen que tengo solo aprobado 19 millosnes para comprar mi casa propia y necesito urgente una solucion por que al igual que en el campamento aca donde vive mi madre el dia jueves end la madrugada agarraron abalaso la casa de ella sin tener que ver en las peleas que se arman en la calle y mis hijos ya estan muy a te morisado en lo que esta pasando en esta poblacion ya no we puede salir ni estar en casa con el temor de las balas locas que tiran pido una ayuda pars mi y mis hijos con el temor que los fuera a pasar algo necesitamos una ayuda urgente es una emergencia social se lo pide una madre soltera que ya no save que aser por la seguriad de mid hijos y la mia"/>
    <s v="Descripción: Junto con saludar cordialmente, damos respuesta a su reclamo, donde expone su molestia por el monto de subsidio que otorga el Programa Fondo Solidario de Elección de Vivienda, del cual es beneficiaria, indicando que no le alcanzaría para la adquisición de un inmueble. Al respecto, le informamos que revisados nuestros registros computacionales, hemos verificado que usted posee un subsidio habitacional correspondiente al Programa Fondo Solidario de Elección de Vivienda, regulado por el Decreto Supremo N° 49, (V. y U.), de 2011, cuya vigencia comenzó el 22.02.2021 y vence el 22.11.2022, el cual puede ser aplicado en cualquier región del país. Es importante señalar que, la vivienda que adquiera con este subsidio no puede superar el precio de 950 Unidades de Fomento (UF), las que se financiarán con el aporte de su subsidio, más el ahorro acreditado por usted al momento de su postulación y los aportes adicionales que se requieran para completar el precio de la vivienda. El monto del subsidio podrá variar según la vivienda de su interés, sus características, comuna, localización, entre otros factores a considerar. Como comprendemos lo complejo que puede resultar una operación de compraventa por primera vez, SERVIU contrata empresas externas (Asesoría Técnica y Legal, ATL) para que asesoren a los y las beneficiarios (as) de este programa habitacional en los trámites asociados a esta gestión. Dichas empresas son las encargadas y responsables de brindar una correcta asesoría para la adquisición de la vivienda, respondiendo a los requerimientos establecidos en la normativa vigente. Es importante señalar que esta asesoría es totalmente gratuita para usted, toda vez que se trata de un servicio que contrata SERVIU. Cabe mencionar que los Servicios de Vivienda y Urbanización (SERVIU) son autónomos, es decir, su competencia es regional, motivo por el que, si usted decide comprar una vivienda usada en otra región del país, deberá tomar contacto con el SERVIU de esa región para que le entregue el listado de ATL vigentes en dicha región. Por otra parte, si su interés es comprar una vivienda nueva, le informamos que el beneficio que usted posee también lo puede aplicar en los proyectos de Integración Social y Territorial, regulado por el Decreto Supremo N° 19 (V. y U.) del año 2016, cuyo último listado podrá revisarlo en nuestra página www.minvu.cl, para que explore las alternativas existentes. En este sentido, es necesario hacer presente que la vinculación de las familias a estas iniciativas es gestionada directamente con las Entidades Desarrolladoras, quienes definen y vinculan tanto a los postulantes como a aquellas personas que ya cuentan con un subsidio habitacional, en conformidad a la cabida del proyecto y los criterios por ellos establecidos. Si las alternativas ofrecidas no se ajusten a sus intereses, usted podría renunciar a su actual beneficio para postular a subsidio del Sistema Integrado de Subsidio Habitacional, regulado por el Decreto Supremo N°1/2011, al tramo de su interés, cumplimiento con los requisitos establecidos por la normativa vigente, los que puede revisar en el portal web del Ministerio de Vivienda y Urbanismo (MINVU), www.minvu.cl . Es importante que tenga presente que se trata de un nuevo proceso de postulación, por lo que no es posible garantizar la obtención del beneficio. Esperamos que la información proporcionada sea de utilidad, y le reiteramos nuestra disposición para responder sus consultas. PCP/PTS/PM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5"/>
    <d v="2022-03-21T10:47:30"/>
    <d v="2022-04-18T11:15:38"/>
    <s v="18330178"/>
    <s v="MUÑOZ ROJAS, IVONNE ESTRELLA"/>
    <s v="Chileno o extranjero con rut"/>
    <d v="2022-03-21T10:47:30"/>
    <s v="No"/>
    <n v="19"/>
    <s v="No"/>
    <s v="Mujer"/>
    <x v="10"/>
    <s v="Reclamo"/>
    <s v="SERVIU METROPOLITANO"/>
    <m/>
    <m/>
    <s v="Colina"/>
    <s v="Gestión de opinión ciudadana"/>
    <s v="Cardenas Pinto, Paola"/>
    <s v="Torres Suil, Paula Andrea"/>
    <s v="Cardenas Pinto, Paola"/>
    <m/>
    <s v="Valor predeterminado"/>
    <m/>
  </r>
  <r>
    <s v="CAS-6775097-T7R3L1"/>
    <s v="Resuelto"/>
    <s v="Web"/>
    <s v="19.880"/>
    <s v="&quot;Quiero informar sobre el constante mal actuar de esta inmobiliaria. Por la poca veracidad en la entrega de información, por el incumplimiento de plazos, por el constante cambio de valores informados, tanto en el precio de los estacionamientos, como en el monto del subsidio que se informó mediante una carta oficial y que ahora quieren desechar, afectando este último mi futura compra. Por favor pido acoger este reclamo con el fin de que BOETSCH se haga cargo de este tremendo error que hoy afecta a todos los que con mucho esfuerzo postulamos a este proyecto de integración social con subsidio DS19."/>
    <s v="Descripción: Junto con saludar cordialmente, y por especial encargo de la Dirección del SERVIU Metropolitano, doy respuesta a su reclamo, donde plantea que la información proporcionada actualmente para el proyecto del Programa de Integración Social y Territorial, regulado por el Decreto Supremo N° 19 (V. y Y.), de 2016 “Matta Central”, por parte de su Entidad Desarrolladora Razón Social Inmobiliaria B3 Ltda., difiere de la entregada originalmente, específicamente lo relacionado con los montos de subsidios. En primer lugar, quisiéramos señalar que lamentamos la situación descrita por usted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revisado nuestro sistema computacional, usted resultó beneficiada mediante la Resolución Exenta N° 490 (SERVIU Metropolitano), de 10.02.2022, del proyecto “Matta Central”. En lo concerniente a los montos de subsidios del proyecto antes mencionado, revisada la situación con la Entidad Desarrolladora, esta nos indicó que efectivamente se produjo una diferencia en la información proporcionada, motivo por el que tomarían contacto con usted para apoyarla en la aprobación de su crédito con las entidades financieras en convenio y pagando los gastos operacionales en el caso que se haya generado una duplicidad del gasto por la modificación de la escritura. Asimismo, la Entidad nos ha indicado que usted realizó pago adicional, gestionándose la nueva carta oferta para enviar a la entidad financiera de manera que pueda coincidir con el crédito otorgado por dicha institución. Cabe señalar, que con la finalidad de atender particularmente este tipo de situaciones, la Entidad ha generado el siguiente correo electrónico servicioalclientematta@boetsch.cl .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LAR Fecha de publicación: 02-06-2022 18:01"/>
    <d v="2022-03-25T09:56:53"/>
    <d v="2022-06-02T18:02:03"/>
    <s v="18260188"/>
    <s v="GUERRERO BAEZA, FRANCISCA EUGENIA"/>
    <s v="Chileno o extranjero con rut"/>
    <d v="2022-03-25T09:56:53"/>
    <s v="No"/>
    <n v="48"/>
    <s v="Sí"/>
    <s v="Mujer"/>
    <x v="11"/>
    <s v="Reclamo"/>
    <s v="SERVIU METROPOLITANO"/>
    <m/>
    <m/>
    <s v="Quilicura"/>
    <s v="Gestión de opinión ciudadana"/>
    <s v="Cardenas Pinto, Paola"/>
    <s v="Marinao, Jenifer"/>
    <s v="Cardenas Pinto, Paola"/>
    <m/>
    <s v="Valor predeterminado"/>
    <m/>
  </r>
  <r>
    <s v="CAS-6849124-V5D6M9"/>
    <s v="Resuelto"/>
    <s v="Web"/>
    <s v="19.880"/>
    <s v="Es un reclamo, estoy tratando de averiguar por un alzamiento de mi propiedad y los correos que me dieron tanto presencial como en una respuesta en línea, no se encuentran habilitados ,me rebotan y los he enviado de otro correo y lo mismo, favor indiquenme quien realmente trabaja en esa área porque me urge el tramite y solo he perdido tiempo, no existen números de teléfonos, ni correos habilitados ,si voy presencial tampoco te atienden porque indican que se hace a travez de correo, es decir te pelotean por todos lados y nadie contesta, ya se que documentación debo tener pero necesito un correo que realmente funcione, he enviado a estos sin respuesta contactoserviurm@minvu.cl - bsalazars@minvu.cl y bsaavedrao@minvu.cl"/>
    <s v="Descripción: Junto con saludarle cordialmente, damos respuesta a su reclamo donde manifiesta su malestar debido a que ha estado tratando de solicitar información sobre trámite de alzamiento de la prohibición de enajenar constituida a favor de este Servicio, pero no se ha podido comunicar por teléfono y por los correos electrónicos habilitados.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y en atención a su presentación, le informamos que en reunión sostenida con usted el 22 de junio de 2022 por funcionaria del Departamento Jurídico, se le orientó sobre las alternativas para el alzamiento de la prohibición constituida a favor de SERVIU, devolución del subsidio a la localización o Movilidad Habitacional, optando usted por ésta última. En virtud de lo anterior, se encuentra en tramitación la resolución que la autoriza a vender por Movilidad Habitacional, por ende, ante cualquier duda o inquietud, la invitamos a tomar contacto con doña Loreto Fuentes Vargas, al correo electrónico: lfuentes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06-07-2022 17:05"/>
    <d v="2022-06-06T20:28:58"/>
    <d v="2022-07-06T17:06:05"/>
    <s v="13438839"/>
    <s v="ARAYA LANGER, ELIZABETH SELOMIT"/>
    <s v="Chileno o extranjero con rut"/>
    <d v="2022-06-06T20:29:01"/>
    <s v="No"/>
    <n v="20"/>
    <s v="Sí"/>
    <s v="Mujer"/>
    <x v="12"/>
    <s v="Reclamo"/>
    <s v="SERVIU METROPOLITANO"/>
    <m/>
    <m/>
    <s v="Quinta Normal"/>
    <s v="Gestión de opinión ciudadana"/>
    <s v="Cardenas Pinto, Paola"/>
    <s v="Parada Alarcon, Carolina"/>
    <s v="Arcila Zuñiga, Maria Teresa"/>
    <m/>
    <s v="Valor predeterminado"/>
    <m/>
  </r>
  <r>
    <s v="CAS-6851689-T4B1Z6"/>
    <s v="Resuelto"/>
    <s v="Web"/>
    <s v="19.880"/>
    <s v="EN EL AÑO 2012 FUI BENEFICIADA POR EL SUBSIDIO DE GOBIERNO PARA COMPRAR MI CASA LA CUAL TENGO DESDE ESA FECHA. HOY QUIERO POSTULAR A MEJORAMIENTO DE TECHO Y EN EL BANCO ESTADO ME INDICAN QUE LIBRETA DE AHORRO SE ENCUENTRA BLOQUEDA POR EL SERVUI, FUI EL AÑO PASADO AL SERVIU Y ME INDICARON QUE DEBIA IR A AL EGIS PUES ELLOS NUNCA RETIRARON EL DINERO QUE LES CORRESPONDIA POR LO TANTO LA LIBRETA NO PODIA SER DESBLOQUEDA Y NO PUEDO POSTULAR A NADA POR ESTE TEMA. FUI A LA EGIS CORRESPONDIENTE Y EL CONSERGE DEL EDIFICIO ME DIJO QUE ESTA HABIA DESAPARECIDO Y QUE EL DUEÑO TRABAJA EN EL SERVIU, ES PATRICIO LARRAIN.. POR FAVOR SU AYUDA YA QUE NECESITO CON URGENCIA EL MEJORAMIENTO DEL TECHO DE MI CASA. AGRADECERE SUS INDICACIONES A SEGUIR. SALUDOS"/>
    <s v="Descripción: Junto con saludar cordialmente, damos respuesta a su correo electrónico, donde expone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MSM/GGQ Fecha de publicación: 02-09-2022 12:35"/>
    <d v="2022-06-10T10:08:13"/>
    <d v="2022-09-02T12:35:58"/>
    <s v="11166646"/>
    <s v="VICENCIO SOTELO, NANCY ESTER"/>
    <s v="Chileno o extranjero con rut"/>
    <d v="2022-06-10T10:08:13"/>
    <s v="No"/>
    <n v="57"/>
    <s v="Sí"/>
    <s v="Mujer"/>
    <x v="13"/>
    <s v="Reclamo"/>
    <s v="SERVIU METROPOLITANO"/>
    <m/>
    <m/>
    <s v="P. Aguirre Cerda"/>
    <s v="Gestión de opinión ciudadana"/>
    <s v="Cardenas Pinto, Paola"/>
    <s v="Marinao, Jenifer"/>
    <s v="Gallegos, Gabriela"/>
    <s v="Chilena"/>
    <s v="Valor predeterminado"/>
    <m/>
  </r>
  <r>
    <s v="CAS-6856354-Z1D2F2"/>
    <s v="Resuelto"/>
    <s v="Web"/>
    <s v="19.880"/>
    <s v="Buenos días Sra. del Serviu, Les quiero expresar mi molestia por unos trabajos que me realizaron en mi casa, soy beneficiario de un proyecto de cambio de techumbre y mi hijo se subió a revisar el techo y los trabajos se encuentran super malos, no pusieron tornillos en la techumbres, la cumbrera también no sellaron y sin dejar traslape hacia el vecino, la plancha de zinc no pasa ni el medianero, la canaleta no quedo buena, se cae toda el agua del otro lado que tiene la bajada, no fiscalizaron los trabajo y tuve que firmales documentos sin dejarme ninguna copia, verdad que estoy super molesta con los trabajos que me hicieron, no se comparan con mi vecina que postulo con la municipalidad, le fiscalizaron y quedo un techo bien firme. Yo pertenezco al grupo COMITE DE CUBIERTA VILLA LOS TILOS. código: 163297 La entidad que nos postulo es ENTIDAD GESTION INMOBILIARIA SOCIAL, METROPOLITANA SUR COMPANIA LIM. Favor si ustedes pueden hacer algo con esto, ya que a los otros beneficiarios que postularon con migo les puede pasar lo mismo, yo no se cuales son las personas que postularon con migo y puedan tener este mismo problema, les adjunte unas fotografías que saco mi hijo ese día. Espero que tengan buen día."/>
    <s v="Descripción: Junto con saludar cordialmente, damos respuesta a su presentación, donde expone su reclamo, donde manifiesta haber sido beneficiado con un subsidio correspondiente al Programa de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Metropolitana Sur, en relación al Proyecto Cubierta Los Tilos al cual corresponden las obras que se realizaron en su vivienda. Comentamos que, se solicitó al Prestador de Asistencia Técnica (PSAT), que se comunique con usted en un plazo no superior a tres días hábiles para coordinar una visita técnica a su vivienda y poder dar una pronta solución a su situación. Por último, en el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12"/>
    <d v="2022-06-16T10:02:43"/>
    <d v="2022-07-21T17:13:07"/>
    <s v="9155706"/>
    <s v="MARAMBIO ARIAS, CARMEN ROSA"/>
    <s v="Chileno o extranjero con rut"/>
    <d v="2022-06-16T10:02:43"/>
    <s v="No"/>
    <n v="23"/>
    <s v="Sí"/>
    <s v="Mujer"/>
    <x v="14"/>
    <s v="Reclamo"/>
    <s v="SERVIU METROPOLITANO"/>
    <m/>
    <m/>
    <s v="La Granja"/>
    <s v="Gestión de opinión ciudadana"/>
    <s v="Cardenas Pinto, Paola"/>
    <s v="Marinao, Jenifer"/>
    <s v="Carcamo Valencia, Mylena"/>
    <s v="Chilena"/>
    <s v="Valor predeterminado"/>
    <m/>
  </r>
  <r>
    <s v="CAS-6858533-W9J8G6"/>
    <s v="Resuelto"/>
    <s v="Web"/>
    <s v="19.880"/>
    <s v="Buenos días, quisiera hacer un reclamo, ya que aún no me liberan el dinero de la cuenta de ahorro para la vivienda por favor ya han pasado varios meses de la postulación al subsidio, está el dinero retenido. Solicito respuesta a la brevedad por favor."/>
    <s v="Descripción: Junto con saludar cordialmente, damos respuesta a su reclamo, donde solicita el desbloqueo de su cuenta de ahorro para la vivienda. En primer lugar, quisiéramos señalar que lamentamos la situación descrita por usted, especialmente porque para nosotros como SERVIU es de suma importancia que cada proceso de postulación se desarrolle con normalidad y que posteriormente, pueda disponer de los ahorros presentados en el proceso, en el evento de no resultar seleccionado/a. Al respecto, le informamos que se verificó en nuestros sistemas de registro que no existen impedimentos para su autorización. En consecuencia, informamos que su cuenta será desbloqueada dentro de las siguientes 72 horas, luego de las que podrá disponer del monto ahorrado sin restricciones asociadas al Ministerio de Vivienda y Urbanismo.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Reiteramos nuestras más sinceras disculpas por las molestias que esta situación le haya podido caus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OHM/CDB Fecha de publicación: 28-06-2022 12:47"/>
    <d v="2022-06-20T09:42:19"/>
    <d v="2022-06-28T12:47:18"/>
    <s v="19278293"/>
    <s v="SEPÚLVEDA TORRES, BÁRBARA POLETTE"/>
    <s v="Chileno o extranjero con rut"/>
    <d v="2022-06-20T09:42:19"/>
    <s v="No"/>
    <n v="4"/>
    <s v="No"/>
    <s v="Mujer"/>
    <x v="13"/>
    <s v="Reclamo"/>
    <s v="SERVIU METROPOLITANO"/>
    <m/>
    <m/>
    <s v="San Bernardo"/>
    <s v="Gestión de opinión ciudadana"/>
    <s v="Torres Suil, Paula Andrea"/>
    <s v="Cardenas Pinto, Paola"/>
    <s v="Miqueles Jimenez, Paola"/>
    <m/>
    <s v="Valor predeterminado"/>
    <m/>
  </r>
  <r>
    <s v="CAS-6859775-L9S9R2"/>
    <s v="Resuelto"/>
    <s v="Web"/>
    <s v="19.880"/>
    <s v="Solicitud de Reclamo OIRS MINVU"/>
    <s v="Descripción: Junto con saludar cordialmente, damos respuesta a su reclamo, donde manifiesta haber sido beneficiada con un subsidio correspondiente al Programa de Protección del Patrimonio Familiar, regulado por el Decreto Supremo Nº 255 (V. y U.) de 2006, y a la fecha presenta disconformidad en las obras realizadas en su viviend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s posible indicar que las obras en relación al proyecto Villa Quillay y Jahuel se encuentran finalizadas desde el año 2014, por lo que en la actualidad ya no se cuenta con garantías vigentes para poder entregar el soporte necesario para solucionar problemáticas técnicas. Igualmente y si así usted lo requiere, frente a cualquier otra duda relacionada a este procedimiento, le invitamos a tomar contacto directamente con la Coordinación del mencionado programa, correspondiente al Departamento de Obras de Edificación de este Servicio, Sr. Mariano Labra Herrera, a su correo electrónico: mlabrah@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01-09-2022 15:54"/>
    <d v="2022-06-22T05:10:48"/>
    <d v="2022-09-01T15:54:46"/>
    <s v="6373446"/>
    <s v="BUSTOS DEL SOLAR, MARÍA VERÓNICA"/>
    <s v="Chileno o extranjero con rut"/>
    <d v="2022-06-22T05:10:48"/>
    <s v="No"/>
    <n v="49"/>
    <s v="Sí"/>
    <s v="Mujer"/>
    <x v="14"/>
    <s v="Reclamo"/>
    <s v="SERVIU METROPOLITANO"/>
    <m/>
    <m/>
    <s v="Puente Alto"/>
    <s v="Gestión de opinión ciudadana"/>
    <s v="Cardenas Pinto, Paola"/>
    <s v="Miqueles Jimenez, Paola"/>
    <s v="Carcamo Valencia, Mylena"/>
    <s v="Chilena"/>
    <s v="Valor predeterminado"/>
    <m/>
  </r>
  <r>
    <s v="CAS-6867382-Z9M0X0"/>
    <s v="Resuelto"/>
    <s v="Web"/>
    <s v="19.880"/>
    <s v="Lamentablemente tengo que reclamar nuevamente por el mismo problema que tenemos por años, paso a contar. La postulación de paneles solares San Francisco 1 al cual fuimos favorecidos desde que se instalaron hace varios años los primeros meses comenzaron con graves problemas de filtración y deterioro de este panel. La ultima vez que reclame aquí mismo mande fotos de los problemas y se me respondió que iban a ver nuestro problema. Hace varios meses durante este año vinieron del SERVIU, la egis y la empresa que instalo estos paneles y nos informaron que en las próximas semanas se haría una reunión con todos los vecinos afectados y hasta el momento no ha pasado nada de nada. Espero que este reclamo que estoy haciendo como presidenta de la Junta de Vecinos que postulo a este proyecto el cual ha sido un fracaso y un gran problema para nosotros, algunos tan grandes que las filtraciones han provocado deterioros en las casas y vivimos con miedo que algo mas grave pueda pasar, por eso varios (hace mas de un año) han dejado de funcionar y por correspondiente no prestan la ayuda económica que se nos prometió en este proyecto. Solicito una pronta respuesta y solución a este grave problema ya que en anteriores reclamos nadie se ha hecho responsable de lo que paso con este proyecto."/>
    <s v="Descripción: Junto con saludar cordialmente, damos respuesta a su presentación, donde expone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n atención a su presentación y comprendiendo su preocupación, es posible indicar que los Departamentos de Obras de Edificación y Estudios de este Servicio, están al tanto de la situación técnica que aqueja el normal funcionamiento de este proyecto y se está evaluando a nivel de la Subdirección de Vivienda y Equipamiento, una alternativa para entregar una pronta solución, no solo a usted, si no que a todos los/as beneficiarios/as de este proyecto. Por lo tanto, en caso que usted así lo requiera, podrá tomar contacto directamente con el Coordinador de Obras del Programa al Sr. Mariano Labra Herrera, al correo electrónico mlabrah@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1-08-2022 15:45"/>
    <d v="2022-06-30T23:51:24"/>
    <d v="2022-08-11T15:46:07"/>
    <s v="14232749"/>
    <s v="GUZMÁN RAMÍREZ, VIVIANA DEL CARMEN"/>
    <s v="Chileno o extranjero con rut"/>
    <d v="2022-06-30T23:51:24"/>
    <s v="No"/>
    <n v="30"/>
    <s v="Sí"/>
    <s v="Mujer"/>
    <x v="14"/>
    <s v="Reclamo"/>
    <s v="SERVIU METROPOLITANO"/>
    <m/>
    <m/>
    <s v="Puente Alto"/>
    <s v="Gestión de opinión ciudadana"/>
    <s v="Cardenas Pinto, Paola"/>
    <s v="Marinao, Jenifer"/>
    <s v="Carcamo Valencia, Mylena"/>
    <s v="Chilena"/>
    <s v="Valor predeterminado"/>
    <m/>
  </r>
  <r>
    <s v="CAS-6869831-Q9S8N2"/>
    <s v="Resuelto"/>
    <s v="Web"/>
    <s v="19.880"/>
    <s v="Estimados sr del Serviu, Este es mi segundo reclamo que hago por la pagina de serviu por un pago de banco de materiales del primer llamado, los trabajos fueron ejecutados hace mas de 8 meses, quisiera saber cuando pagaran la boleta de honorario por los trabajos ejecutados, favor si me pueden dar una respuesta, me dijeron en el correo anterior que no estaba ingresado la beneficiaria: JACQUELINE RIGOT ROSALES. rut: 16.247.253-4, espero tener buena recepción esta vez, envié un correo a bancodematerialesrm@minvu.cl, pero no he tenido respuesta, adjunto los antecedentes como, informes y boleta de honorarios. Saludos"/>
    <s v="Descripción: Junto con saludar cordialmente, damos respuesta a su reclamo, donde reitera consulta por un pago relativo a obras correspondientes al subsidio Banco de Materiales. Al respecto, y tal como dimos respuesta en su caso asociado al N° CAS-6850557-K9W6C6, le informamos el canal para este tipo de requerimientos relacionados con el proceso de pago del subsidio Banco de Materiales, debe remitirlas directamente a la encargada funcionaria de este Servicio, Srta. Carmen Paz Lara López, a su correo electrónico: claral@minvu.cl, con copia a María Jose Corcuera Gonzalez, correo electrónico: mjcorcuera@minvu.cl, adjuntando los antecedentes que usted aporta a esta consul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CPA Fecha de publicación: 11-07-2022 14:26"/>
    <d v="2022-07-04T13:16:34"/>
    <d v="2022-07-11T14:26:49"/>
    <s v="19227991"/>
    <s v="PAREDES VALDIVIA, RODRIGO IGNACIO"/>
    <s v="Chileno o extranjero con rut"/>
    <d v="2022-07-04T13:16:34"/>
    <s v="No"/>
    <n v="5"/>
    <s v="No"/>
    <s v="Hombre"/>
    <x v="15"/>
    <s v="Reclamo"/>
    <s v="SERVIU METROPOLITANO"/>
    <m/>
    <m/>
    <s v="La Granja"/>
    <s v="Información"/>
    <s v="Parada Alarcon, Carolina"/>
    <s v="Flores Fuentes, Jaime"/>
    <s v="Parada Alarcon, Carolina"/>
    <m/>
    <s v="Valor predeterminado"/>
    <m/>
  </r>
  <r>
    <s v="CAS-6877569-X2N1R8"/>
    <s v="Resuelto"/>
    <s v="Web"/>
    <s v="19.880"/>
    <s v="Sres. MINVU pte. Les escribo porque soy beneficiada por un proyecto de ampliación de mi vivienda en el año 2013. Hasta la fecha se ha construido una parte solamente la que está abandonada y sin terminar ,además sin techo, por parte de la empresa constructora que se adjudicó el proyecto. desde principios de Enero del 2019 que nadie se hace cargo. La municipalidad de Buin por medio de su departamento de vivienda no me da ninguna solución al respecto. Lo que está construido ha sufrido múltiples deterioros por las lluvias , sol , vientos , etc.. He agotado todas las instancias cercanas a mi domicilio y no he podido lograr que me respondan por la terminación de mi ampliación....mi estado de salud no buena, no me permite seguir luchando para conseguir que me entreguen mi ampliación terminada. Atte a uds."/>
    <s v="Descripción: Junto con saludar cordialmente, damos respuesta a su presentación, donde expone su reclamo relacionado con el incumplimiento por parte de la empresa constructora en las obras de ampliación de su vivienda, en el marco del Programa de Protección del Patrimonio Familiar regulado por el Decreto Supremo Nº 255 (V. y U.) de 2006. En primer lugar, quisiéramos señalar que lamentamos la situación descrita por usted, puesto que para nosotros como SERVIU Metropolitano es de suma importancia la calidad de la labor que encomendamos a nuestros colaboradores técnicos. Dicho lo anterior, en atención a su presentación y comprendiendo su preocupación, le informamos que el supervisor del Departamento de Obras de Edificación (DOE) de este Servicio, Sr. Juan José Labrin, se puso en contacto con el Prestador de Asistencia Técnica (PSAT) I. Municipalidad de Buin, a fin de recabar información del proyecto. Asimismo nuestro supervisor de obras se pondrá en contacto con usted, a fin de realizar una visita técnica a su vivienda y poder dar una pronta solución en conjunto con el prestador de asistencia técnica. Para ello el Sr. Juan José Labrín se comunicará con usted en un plazo no superior a 3 días hábiles, para coordinar la vista junto a la Inspección Técnica de la Municipalidad. Junto a esto, en caso de usted así lo requiera,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JLL Fecha de publicación: 02-09-2022 16:42"/>
    <d v="2022-07-11T21:12:10"/>
    <d v="2022-09-02T16:42:52"/>
    <s v="10114737"/>
    <s v="IBARRA GONZALEZ, MONICA DEL CARMEN"/>
    <s v="Chileno o extranjero con rut"/>
    <d v="2022-07-11T21:12:10"/>
    <s v="No"/>
    <n v="38"/>
    <s v="Sí"/>
    <s v="Mujer"/>
    <x v="16"/>
    <s v="Reclamo"/>
    <s v="SERVIU METROPOLITANO"/>
    <m/>
    <m/>
    <s v="Buin"/>
    <s v="Gestión de opinión ciudadana"/>
    <s v="Cardenas Pinto, Paola"/>
    <s v="Ferrer Vergara, Miguel"/>
    <s v="Carcamo Valencia, Mylena"/>
    <s v="Extranjera"/>
    <s v="Valor predeterminado"/>
    <m/>
  </r>
  <r>
    <s v="CAS-6883650-V3H4R5"/>
    <s v="Resuelto"/>
    <s v="Web"/>
    <s v="19.880"/>
    <s v="Más bien es un reclamo ,mi madre Edgra torres se adjudicó la gift del banco de herramientas con la constructora egis de melipilla , al principio todo bien ellos la postularon y le dijeron que vendría un maestro a hacer una cotización para ver cuanto material comprar y todo y que estaba anotada para realizar el trabajo en el mes de septiembre, hace poco le pregunto a Catalina (secretaria de la egis) si ya estoy anotada para septiembre y si todo va bien a lo que llama a mi madre y le cambia todas las reglas del proyecto ella es una persona de la tercera edad y se están pasando de listos quieren que mi madre le pague anexo al maestro para k venga a remover el piso anterior y otro monto más para que el maestro venga a hacer una cotización ya que hay cosas que ellos no hacen ,encuentro una sinvergüenzura de parte de la constructora que le pidan dinero adicional cuando desde un principio ellos quedaron de venir a hacer el trabajo , mi madre necesita cambiar la cerámica y según ellos tampoco pegan ceramicas sobre cerámicas estuvimos averiguando y si se puede hacer pero ellos no lo quieren realizar ya que lo único que quieren es sacarle más dinero a mi madre claro como ven que es una persona de la tercera edad son unos sinvergüenzas que solo aprovechan de la gente , lo otro que le ofrecieron es que ella buscará un maestro pero ellos pagaban a 90 días, obvio ningún maestro quiere aceptar estas condiciones siento que el living no sobre pasa los 30 mts Porfavor necesito que me ayuden y me den una solución para poder hacer efectivo este beneficio y no perder lo"/>
    <s v="Descripción: Junto con saludar cordialmente, damos respuesta a su reclamo, donde en su calidad de hija a nombre de su madre beneficiada del subsidio de Mejoramiento para la Vivienda Tarjeta Banco Materiales, expone la situación que le afecta, relacionada con el inicio de obras que aún no se habrían realizado, producto de los cambios constantes de fechas que re agendaría su Entidad Patrocinante, la que a su vez, le solicitaría cobros extras no informado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como Servicio, tomamos contacto con el Prestador de Servicios de Asistecia Técnica (PSAT) Municipalidad de Melipilla, con el fin de de aclarar la situación de su madre y ejecutar correctamente las obras. En virtud de lo anterior, en la medida que nos encontramos en el proceso de tener una respuesta clara y concreta, y como es de nuestro interés acompañarles en este proceso y mantenerlas informadas, para hacer seguimiento a su caso puede tomar contacto con la funcionaria Gabriela Gallegos Quilodran, al correo electónico: ggallego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3-09-2022 15:22"/>
    <d v="2022-07-17T20:53:47"/>
    <d v="2022-09-13T14:22:53"/>
    <s v="16279781"/>
    <s v="PINTO TORRES, ASTRID SOLANGE"/>
    <s v="Chileno o extranjero con rut"/>
    <d v="2022-07-17T20:53:47"/>
    <s v="No"/>
    <n v="40"/>
    <s v="Sí"/>
    <s v="Mujer"/>
    <x v="17"/>
    <s v="Reclamo"/>
    <s v="SERVIU METROPOLITANO"/>
    <m/>
    <m/>
    <s v="La Florida"/>
    <s v="Gestión de opinión ciudadana"/>
    <s v="Cardenas Pinto, Paola"/>
    <s v="Parada Alarcon, Carolina"/>
    <s v="Gallegos, Gabriela"/>
    <s v="Chilena"/>
    <s v="Valor predeterminado"/>
    <m/>
  </r>
  <r>
    <s v="CAS-6890759-N5V4M8"/>
    <s v="Resuelto"/>
    <s v="Web"/>
    <s v="19.880"/>
    <s v="Más bien es un reclamo y necesito una explicación. Hoy al revisar los resultados de la postulación DS1 Primer llamado 2022. Sale que no tengo resultados de postulación. Llame a minvu me dice que tampoco sale proceso de postulación siendo que tengo los correos correspondiente de recepción de documentos y que el otro que ya estaba en revisión. Entonces me pueden explicar qué pasó con mi postulación? Postulé a densificación predial por el formulario de atención. Entonces qué pasó con mi postulación? Cómo es posible que me digan que nunca postulé si mis documentos fueron recepcionado y revisados? Exijo una explicación y una solución a este problema. Cómo es posible que jueguen con los sentimientos de las personas de ésta manera? No saben las ansias que tenía y la fe esperando estos resultados para mí y mi hijo? Pertenezco al serviu de la región metropolitana. Y exijo una solución a este problema. No es justo lo que hicieron conmigo y mi hijo. Se subieron todos los documentos solicitados."/>
    <s v="Descripción: Junto con saludar cordialmente, damos respuesta a su correo electrónico, donde indica que no obtuvo resultado respecto a la postulación realizada al Primer Llamado a Postulación Nacional 2022, en Condiciones Especiales, del Programa Sistema Integrado de Subsidio Habitacional, D.S. N° 1, (V. y U.), de 2011, en la alternativa de Densificación Predial. Al respecto, le informamos que de acuerdo a nuestros sistemas, efectivamente formalizó solicitud de postulación, en el tramo 2, alternativa Densificación Predial, cuya vía de ingreso fue mediante Formulario de Atención Ciudadana. Su solitud de postulación, fue recepcionada y revisada por SERVIU Metropolitano, la cual quedó rechazada, considerando que no adjuntó el plano de loteo donde se identifique el sitio y la porción de terreno, en que se construirá la vivienda. Este documento es un requisito entre otros, obligatorio en la alternativa de Densificación Predial. El resultado de su solicitud, le debió llegar vía correo electrónico, como usted indica no haberlo recibido se sugiere revisar la bandeja de Spam. Por último, y a modo de entregarle una respuesta más amplia, se adjunta informativo de la alternativa Construcción en Sitio Propio y Densificación Predial, del señalado llamado, a fin que pueda realizar de manera exitosa una nueva postulación, cuyo llamado está programado para este segundo semestr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MR Fecha de publicación: 26-07-2022 19:25"/>
    <d v="2022-07-22T09:56:13"/>
    <d v="2022-07-26T19:25:14"/>
    <s v="17398458"/>
    <s v="CABRERA ARMIJO, YESENIA DEL CARMEN"/>
    <s v="Chileno o extranjero con rut"/>
    <d v="2022-07-22T09:56:14"/>
    <s v="No"/>
    <n v="2"/>
    <s v="No"/>
    <s v="Mujer"/>
    <x v="0"/>
    <s v="Reclamo"/>
    <s v="SERVIU METROPOLITANO"/>
    <m/>
    <m/>
    <s v="Melipilla"/>
    <s v="Gestión de opinión ciudadana"/>
    <s v="Cardenas Pinto, Paola"/>
    <s v="Ferrer Vergara, Miguel"/>
    <s v="Molina, Romina"/>
    <s v="Extranjera"/>
    <s v="Valor predeterminado"/>
    <m/>
  </r>
  <r>
    <s v="CAS-6891102-C5K3P8"/>
    <s v="Activo"/>
    <s v="Web"/>
    <s v="19.880"/>
    <s v="hoy me acerque a la sucursal ubicada en jose manuel irarrazaval 0180 donde fui atendido por 2 funcionarios de la linea los cuales me trataron muy mal eliminaron mi tramite de internet sin autorizacion y utilizaron abuso de poder debido a que me instruyo en solicitar mi cedula de identidad para una eventual fiscalizacion diciendome que era funcionario publico y podia hacerlo amedrentandome una vez que se acerco su jefa con la cual me quiso fiscalizar tratandome mucho peor y sin identificarce el unico funcionario que en fin pudo ayudarme fue fernando guajardo quien tubo un poco mas de empatia en resolver el problema pero el colega de al lado de el y la jefa de ese momento cero empatia"/>
    <m/>
    <d v="2022-07-22T10:57:36"/>
    <m/>
    <s v="18251442"/>
    <s v="CASTRO SALDÍAS, SEBASTIÁN EDUARDO"/>
    <s v="Chileno o extranjero con rut"/>
    <d v="2022-07-22T10:57:36"/>
    <s v="No"/>
    <n v="48"/>
    <s v="Sí"/>
    <s v="Hombre"/>
    <x v="18"/>
    <s v="Reclamo"/>
    <s v="SERVIU METROPOLITANO"/>
    <m/>
    <m/>
    <s v="La Florida"/>
    <s v="Gestión de opinión ciudadana"/>
    <s v="Cardenas Pinto, Paola"/>
    <s v="Vial Lopez, Paula"/>
    <s v="Cardenas Pinto, Paola"/>
    <s v="Chilena"/>
    <s v="Valor predeterminado"/>
    <m/>
  </r>
  <r>
    <s v="CAS-6894854-C6J7Y7"/>
    <s v="Resuelto"/>
    <s v="Web"/>
    <s v="19.880"/>
    <s v="Hola buenos días por este medio hago un Reclamo formal hacía la Sra Julia Santander Rodríguez Que estando aún vigente mi subsidio de arriendo nunca me respondieron mis correos Al momento de ir a la OIRS Santiago Me atendió La Sr Paola Romo Excelente persona quien Se trató de comunicar con julia Santander Rodríguez en 2 oportunidades * 10-06-22 *05-07-22 por SKYPE no tuvimos respuesta Necesito urgente una solución ya que ahora mi subsidio de arriendo aparece como caducado pero que al momento de iniciar los trámites estaba vigente y con la demora de las contestaciones de los correos caduco Atte .Daniel moya 17.487.401-8"/>
    <s v="Descripción: Junto con saludar, damos respuesta a su correo electrónico, donde expone su reclamo, así como también la situación respecto de la vigencia del subsidio de arriendo del cual fue beneficiar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Con respecto a la vigencia del subsidio, le informamos que revisado nuestros sistemas, usted fue beneficiario del Programa Subsidio de Arriendo de Vivienda, regulado por el Decreto Supremo N° 52 (V. y U.) de 2013, mediante Resolución Exenta N° 876 de fecha 01-06-2020, el que actualmente se encuentra en estado caducado a causa de su vencimiento normativo. Por ende, y conforme a lo establecido en la normativa que regula dicho Programa, se establece en las excepciones al Artículo 21 que el titular del beneficio o cualquier integrante del núcleo familiar beneficiado, podrá volver a postular, siempre y cuando no haya aplicado el subsidio de arriendo del cual fue beneficiario, y éste a su vez, haya caducado, sin haber suscrito un contrato de arrendamiento. Por ende, le sugerimos que vuelva a postular al Programa una vez que nuestro Ministerio de Vivienda y Urbanismo (MINVU) realice un nuevo llamado, dado que además no cumple con ninguna de las causales de prórroga del beneficio: a) Si han transcurrido 12 meses contados, desde la fecha en que el beneficiario dio aviso del término de un contrato de arrendamiento, y no ha presentado al SERVIU uno nuevo para su aprobación. Esta solicitud deberá realizarse dentro de los 30 días anteriores al vencimiento del plazo antes señalado. b) Si se encuentra en trámite la designación de un sustituto por fallecimiento del titular del beneficio. Finalmente, le recordamos estar atento a los canales formales de información, donde se publicarán las fechas de postulación al Programa de Arriendo, como por ejemplo la página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18-08-2022 13:50"/>
    <d v="2022-07-25T21:47:17"/>
    <d v="2022-08-18T13:50:55"/>
    <s v="17487401"/>
    <s v="MOYA BRAVO, DANIEL ENRIQUE"/>
    <s v="Chileno o extranjero con rut"/>
    <d v="2022-07-25T21:47:17"/>
    <s v="No"/>
    <n v="17"/>
    <s v="No"/>
    <s v="Hombre"/>
    <x v="9"/>
    <s v="Reclamo"/>
    <s v="SERVIU METROPOLITANO"/>
    <m/>
    <m/>
    <s v="Lo Espejo"/>
    <s v="Gestión de opinión ciudadana"/>
    <s v="Torres Suil, Paula Andrea"/>
    <s v="Ferrer Vergara, Miguel"/>
    <s v="Torres Suil, Paula Andrea"/>
    <s v="Extranjera"/>
    <s v="Valor predeterminado"/>
    <m/>
  </r>
  <r>
    <s v="CAS-6895698-K0D5G4"/>
    <s v="Resuelto"/>
    <s v="Web"/>
    <s v="19.880"/>
    <s v="Estimados buienos días, La siguiente carta de reclamo tiene por objetivo solicitar se me oriente e indique la forma correcta de proceder para solicitar una prorroga o extensión del plazo de vigencia de forma excepcional, para el subsidio DS1 asignado a mi nombre para poder concretar la compraventa de una propiedad que se encuentra detenida por encontrarse el subsidio vencido. He concurrido en varias ocasiones al Serviu metropolitano desde el 11 de julio a arturo prat sin conseguir respuesta alguna y con una severa negatividad a se me escuche, ya que todo es por correo electrónico. Quiero manifestar mi más profunda molestia con esta situación debido a que me he visto completamente perjudicada ya que por innumerables razones aasociadas a la materialización de la compraventa de la propiedad en la que actualmente vivo y pago arriendo se ha dilatado del tal modo, llevandome a la desmoralización de mi persona porque después de años de sufrimiento y calvario para conseguir la compraventa me enteré que el subsidio esta vencido desde el 1 de julio 2022. Necesito urgente se me extienda el plazo por favor, ya que hay mucho dinero invertido en esta propiedad y me refiero a lo siguienete; primero hubo que recuperar la propiedad por la vía judicial ya que estaba tomada ilegalmente por unos traficantes, normalizar los servicios básicos de luz y agua, reconstruir baño y cocina, subsanar varios reparos legales a la propiedad en cuanto a sus herederos y ahora este año que la propiedad se encuentra completamente saneada y se puede materializar la compraventa me indican que mi subsidio venció a principios de julio de este año. La pregunta es .¿Nadie en el Sistema de atención personalizada pudo visualizar la vigencia de mi subsidio?, de las veces que me presenté en consultas jurídicas, en consultas varias para la tramitación del alzamiento, cuando me presenté a solicitar orientación para la tasación, cuando estuve en el cálcilo del subsidio, NADIE pudo notar que el subsidio estaba a días de vencer?. si bien es mi responsabilidad, éste es un dato fundamental para la compraventa de una propiedad, como nadie me pudo advertir?. Ahora me encuentro en esta situación horriblemente compleja para mí ya que despúes de haber hecho todos los trámites legales para subsanar la propiedad y pueda ser traspasada a mi nombre, NO TENGO OPCIPÖN ALGUNA?. Y quien me devuelve el tiempo, el dinero y mi salud que ha sido dañada fuertemente debido a lo grave de este hecho?. y las respuestas son NADA QUE HACER?, QUE DEVULEVA EL SUBSIDIO Y VUELVA A POSTULAR?. este es la respuesta del ministerio de vivienda a mi ignorancia y analfabetismo?. y mis años de ahorro y sacrificio, NO IMPÖRTAN?.. detrás de cada solicitud hay una HISTORIA Y exijo que la mía se respete y me devuelvan la dignidad que en este momento se encuentra destruida y pisoteada, es una bofetada a mi vulneravilidad y carencia escolar. Exijo se me escuche y ayude por favor, lo unico que quiero es terminar mi vejez en un espacio."/>
    <s v="Descripción: Junto con saludar cordialmente, damos respuesta a su correo electrónico, mediante el cual manifiesta su reclamo a fin de poder solicita una prórroga extraordinaria a la vigencia de su subsidio correspondiente al Programa Sistema Integrado de Subsidio Habitacional, que regula el Decreto Supremo N°1 (V. y U.) de 2011, obtenido en el año 2016. Al respecto, le informamos que revisados nuestros registros computacionales ha sido posible verificar que Ud. obtuvo un subsidio habitacional correspondiente al Sistema Integrado de Subsidio Habitacional, regulado por el D.S. N°1/2011, Título I con inicio de vigencia a partir de 01.07.2016. En cuanto a la vigencia, debemos señalar además que considerando la emergencia sanitaria que afecta al país, y en acatamiento de las medidas sanitarias adoptadas por el Gobierno de Chile, producto del COVID-19, mediante la Resolución N°1680 (V. y U.) de 20.11.2020, cuya copia se adjunta, se otorgó de manera excepcional, un nuevo plazo que se extendió hasta el 01.07.2022, fecha en la que caducó su beneficio,. Indicar además que ha sido posible verificar que con fecha 04.08.2022, usted presento la renuncia voluntaria a su beneficio habitacional correspondiente al programa Sistema Integrado de Subsidio Habitacional, regulado por el Decreto Supremo N°1(V. y U.) de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ST Fecha de publicación: 24-08-2022 17:35"/>
    <d v="2022-07-26T11:21:31"/>
    <d v="2022-08-24T17:36:05"/>
    <s v="8048262"/>
    <s v="TOLEDO OLIVARES, ERIKA DEL CARMEN"/>
    <s v="Chileno o extranjero con rut"/>
    <d v="2022-07-26T11:21:31"/>
    <s v="No"/>
    <n v="20"/>
    <s v="No"/>
    <s v="Mujer"/>
    <x v="0"/>
    <s v="Reclamo"/>
    <s v="SERVIU METROPOLITANO"/>
    <m/>
    <m/>
    <s v="Pudahuel"/>
    <s v="Gestión de opinión ciudadana"/>
    <s v="Cardenas Pinto, Paola"/>
    <s v="Miqueles Jimenez, Paola"/>
    <s v="Soto Troncoso, Mabel"/>
    <s v="Chilena"/>
    <s v="Valor predeterminado"/>
    <m/>
  </r>
  <r>
    <s v="CAS-6896719-J9V8H8"/>
    <s v="Resuelto"/>
    <s v="Web"/>
    <s v="19.880"/>
    <s v="Hola postule al proyecto de techo y solo pusieron alero por dónde se veía y no es por falta de material ya que dejaron parte del panel botado en la calle. Cómo tenía el cielo podrido por qué me llovía se filtro agua dijo el señor maximiliano que el presupuesto no Hera el mismo para todos la diferencia entre los vecinos es enorme a unos les pusieron techo puertas cielo ventana . La señora Paola dijo que la constructora devolvió plata al serviu y que jodimos no más. Estoy preocupada porque si más encima no pudieron aislante no vamos a freír con el calor . El alero fue puesto solo dónde se veía sin ni una excusa para no ponerlo completo , hoy me llamo la señora violeta para darme 2 fonos que no contestan. Tengo mucha pena ya no quiero responder WhatsApp que no me solucionan nada . Cómo es posible tanta diferencia con los vecinos ,no postule por estética asta el cielo se pudrio con hongos por lluvia. Alguien me puede decir que es lo correcto en este proyecto y que no .."/>
    <s v="Descripción: Junto con saludar cordialmente, damos respuesta a su presentación, donde expone su reclamo relacionado con los trabajos que se ejecutaron pertenecientes al grupo Santa Teresita 10 Desarrolla, código 162678, Mejoramiento de Viviendas y Barrio, regulado por el Decreto Supremo Nº 27 (V. y U.) de 201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las obras ejecutadas en la viviendas entre vecinos, fueron realizadas a través de otros programas habitacionales que permitían efectuar distintas labores y que se encuentran bajo el marco de proyectos aprobados, esto según lo revisado, aprobado por este Servicio y según lo informado por el Prestador de Asistencia Técnica (PSAT). Agregar además que, otras inconveniencias que nos indicó, ya fueron atendidas por el PSAT en conjunto con la empresa constructora, señalándonos que ya se solucionó y se dio conformidad con documentación presentada. También, es bueno mencionar que las obras del proyecto en general, se encuentran de acuerdo a normativa exigida y no cuentan a la fecha, con observaciones. Le indicamos que de acuerdo a esto, el proyecto se encuentra finalizado con sus conformidades. En este orden, y en caso que usted así lo requiera, puede contactar directamente al Supervisor de Obras de nuestro Departamento de Obras y Edificación (DOE),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7-09-2022 11:16"/>
    <d v="2022-07-26T18:43:21"/>
    <d v="2022-09-07T11:17:07"/>
    <s v="14429353"/>
    <s v="COFRÉ ROJAS, FLAVIA HELGA"/>
    <s v="Chileno o extranjero con rut"/>
    <d v="2022-07-26T18:43:21"/>
    <s v="No"/>
    <n v="30"/>
    <s v="Sí"/>
    <s v="Mujer"/>
    <x v="14"/>
    <s v="Reclamo"/>
    <s v="SERVIU METROPOLITANO"/>
    <m/>
    <m/>
    <s v="Quilicura"/>
    <s v="Gestión de opinión ciudadana"/>
    <s v="Torres Suil, Paula Andrea"/>
    <s v="Cardenas Pinto, Paola"/>
    <s v="Ferrer Vergara, Miguel"/>
    <s v="Chilena"/>
    <s v="Valor predeterminado"/>
    <m/>
  </r>
  <r>
    <s v="CAS-6903970-H8V0S5"/>
    <s v="Resuelto"/>
    <s v="Web"/>
    <s v="19.880"/>
    <s v="Se postula a subsidió de arriendo entregando la información mediante a archivo sobre los ingresos fijos de la casa mediante a pensión de alimentos otorgada de manera judicial, se suben archivos de resolución judicial, libreta y los depósitos de los últimos 10 meses correspondiente a 300.000 pesos cada mes, lo cual cumple con el requisito estipulado en el subsidio, se tiene un 40% en la ficha de protección social El depósito de la libreta de ahorro corresponde al total requerido por el subsidió con la antigüedad de más de un mes. Se habla para saber por q no se ha tenido respuesta y se nos dice q a pesar de q era el último día como los datos habían estado ingresados para el 25 estaríamos dentro y se comunicarían con nosotros, hoy llamo y dice q fue cerrado, a pesar de cumplir con todo y estar dentro de el tiempo estipulado, me dicen q ingrese aquí mismo el reclamo y duda para q se vuelva a revisar ya q según la señorita si cumplimos con todos los requerimientos. Quedo atenta a su respuesta."/>
    <s v="Descripción: Junto con saludar cordialmente, damos respuesta a su presentación, donde expone su reclamo relacionado con el proceso de postulación del Programa Subsidio de Arriendo de Vivienda, regulado por el Decreto Supremo N° 52 (V. y U.), de 2013. En primer lugar, quisiéramos señalar que lamentamos la situación descrita por usted, especialmente porque para nosotros como SERVIU es de suma importancia que el proceso de postulación en línea se realice sin mayores inconvenientes para nuestros usuarios/as Dicho lo anterior, le informamos que el Ministerio de Vivienda y Urbanismo (MINVU); según Resolución N° 330 de fecha 03.03.2022, llamó a postulación nacional correspondiente al Programa Subsidio de Arriendo de Vivienda, estableciendo la siguientes vías y fechas, con el objeto que las personas interesadas concretaran su postulación: • Postulación en Línea, Para concretar su postulación en línea debía contar con clave única e ingresar a la página web del Ministerio de Vivienda y Urbanismo (MINVU); www.minvu.cl o bien en el siguiente link: https://arriendoenlinea.minvu.cl/, las personas interesadas en postular por esta vía debían ingresar su postulación entre el 05.04.2022 hasta el 25.07.2022. • Postulación Presencial, En este caso las personas interesadas debían acercarse a cualquiera de nuestras Oficina de Informaciones, Reclamos y Sugerencias (RED- OIRS), de lunes a viernes en horario de 09:00 a 13:00 horas. El plazo para realizar este tipo de postulación fue entre el 07.04.2022 hasta el 25.07.2022. Por lo tanto, revisada nuestra plataforma de arriendo, su Rut no figura como parte del proceso de revisión del Llamado regular 2022, correspondiente al Programa Subsidio de Arriendo de Vivienda, regulado por el Decreto Supremo N° 52 (V. y U.), de 2013. En razón de lo anterior, la documentación no fue revisada, no presentando, lamentablemente, postulación vigente. Por último, es importante recordar a usted que el Ministerio de Vivienda y Urbanismo (MINVU) está facultado para ingresar y evaluar solicitudes de postulación, sólo si dispone de todos los antecedentes exigidos por el programa habitacional destinado al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 Fecha de publicación: 17-08-2022 13:21"/>
    <d v="2022-08-01T14:30:22"/>
    <d v="2022-08-17T13:21:41"/>
    <s v="10544511"/>
    <s v="ARANCIBIA SALDAÑA, PATRICIA ADELA"/>
    <s v="Chileno o extranjero con rut"/>
    <d v="2022-08-01T14:30:22"/>
    <s v="No"/>
    <n v="11"/>
    <s v="No"/>
    <s v="Mujer"/>
    <x v="9"/>
    <s v="Reclamo"/>
    <s v="SERVIU METROPOLITANO"/>
    <m/>
    <m/>
    <s v="Macul"/>
    <s v="Gestión de opinión ciudadana"/>
    <s v="Cardenas Pinto, Paola"/>
    <s v="Marinao, Jenifer"/>
    <s v="Hernandez Muñoz, Olga"/>
    <s v="Chilena"/>
    <s v="Valor predeterminado"/>
    <m/>
  </r>
  <r>
    <s v="CAS-6909274-N3N3F6"/>
    <s v="Resuelto"/>
    <s v="Web"/>
    <s v="19.880"/>
    <s v="Egis Casablanca no me postula a cambio de techo de asbesto por otro no contaminante porque tengo instalado un termopanel o calentador de agua solar beneficio obtenido anteriormente, indicando que por instrucciones del minvu y serviu, no le permiten postular a personas que estén en mi caso, en dónde vivo nos dejaron a tres familias sin postulación debido a lo anterior, lo lamentable es que no tendremos oportunidad alguna de optar a este beneficio porque exigen grupo de 20 personas mínimo, para postular, y solo quedaremos 3 postulantes, esto claramente es insólito ya que si está es la normativa vigente, no nos deberían habernos favorecido con el termopanel, somos adultos mayores, pensionados por lo que no tenemos opción alguna de poder hacer el cambio de esta techumbre que afecta a nuestra salud por cuenta propia. Busque en la web si salía alguna informacion al respecto no aparece nada, ni key ni artículo, nada, consulte con serviu y me derivaron a qué les consultara a uds"/>
    <s v="Descripción: Junto con saludar cordialmente, damos respuesta a su presentación, donde expone su reclamo relacionado con su inquietud por no poder postular al Programa para cambio de techumbres.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revisados nuestros sistemas computacionales, hemos verificado que usted, obtuvo un subsidio de colectores solares en el año 2016, y además tiene un subsidio de banco de materiales adjudicado en el año 2021. Por lo tanto, primero indicar que, teniendo un subsidio vigente no pagado no puede postular a un nuevo beneficio, por tanto, debe primero aplicar el beneficio de la tarjeta de banco de materiales. En relación al subsidio de cambio de techumbre, es importante precisar que, al tener un colector solar en su techumbre, es complicado para una empresa constructora desmontar el colector, hacer el cambio de techo y luego volver a instalarlo y dejarlo funcionando. Esto debido a que las empresas que realizan este tipo de instalaciones cuentan con la experiencia y además están certificadas. Por esta razón, siempre se recomienda postular en primera instancia al cambio de techo y luego a colector solar, a objeto que no existan problemas en la ejecución de obras. En atención a lo expuesto y en caso de requerir mayor información, puede comunicarse con la funcionaria Srta. Natalia Valenzuela Gutiérrez, Asistente Social del Subdepartamento Subsidios para Mejoramiento de Viviendas y Entornos, al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NVG Fecha de publicación: 02-09-2022 16:35"/>
    <d v="2022-08-04T19:54:11"/>
    <d v="2022-09-02T16:35:54"/>
    <s v="7192792"/>
    <s v="GONZALEZ, IRMA"/>
    <s v="Chileno o extranjero con rut"/>
    <d v="2022-08-04T19:54:11"/>
    <s v="No"/>
    <n v="20"/>
    <s v="No"/>
    <s v="Mujer"/>
    <x v="19"/>
    <s v="Reclamo"/>
    <s v="SERVIU METROPOLITANO"/>
    <m/>
    <m/>
    <s v="Cerrillos"/>
    <s v="Gestión de opinión ciudadana"/>
    <s v="Cardenas Pinto, Paola"/>
    <s v="Torres Suil, Paula Andrea"/>
    <s v="Cardenas Pinto, Paola"/>
    <m/>
    <s v="Valor predeterminado"/>
    <m/>
  </r>
  <r>
    <s v="CAS-6911570-D0W0R9"/>
    <s v="Resuelto"/>
    <s v="Web"/>
    <s v="19.880"/>
    <s v="buenos días, quiero hacer un reclamo ya que en mi resultado de postulación no me dieron puntaje en el item de viuda ya que me sale en 0 y junto con ello tampoco me dieron puntaje en el item de antigüedad postulación ya que me aparece en 0 y ya he postulado 3 veces a este subsidio. favor otorgar esos puntajes ya que me corresponden."/>
    <s v="Descripción: Junto con saludar cordialmente, damos respuesta a su reclamo, donde plantea sus inquietudes referidas al resultado obtenido en el marco de su postulación al primer llamado del año 2022, correspondiente al Programa Sistema Integrado de Subsidio Habitacional, regulado por el Decreto Supremo N° 1 (V. y U.) de 2011. Al respecto, y luego de revisar nuestros registros, hemos verificado que usted formalizó su postulación al tramo 1 del Programa Sistema Integrado de Subsidio Habitacional, regulado por el Decreto Supremo N° 1 (V. y U.) de 2011. En atención a su presentación, podemos confirmar que la evaluación de puntaje en su postulación fue realizada correctamente; debido a que no hay puntaje correspondiente a la condición de viudez, sino a puntaje por postulante padre o madre soltero, divorciado o viudo; y segundo se pudo confirmar que se otorgó el puntaje correspondiente a su antigüedad de postulación que es de 25 puntos, dado que en nuestra base de datos solo hay ingresada una postulación anterior a esta, correspondiente al segundo llamado 2021.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Se adjunta a esta respuesta cartola de resultados de postulación y anexo factores de puntaje subsidio D.S.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OHM/MVS/VVC Fecha de publicación: 10-08-2022 15:32"/>
    <d v="2022-08-08T11:00:34"/>
    <d v="2022-08-10T15:32:55"/>
    <s v="8556373"/>
    <s v="ARAVENA ARIAS, CATALINA DEL CARMEN"/>
    <s v="Chileno o extranjero con rut"/>
    <d v="2022-08-08T11:00:34"/>
    <s v="No"/>
    <n v="2"/>
    <s v="No"/>
    <s v="Mujer"/>
    <x v="2"/>
    <s v="Reclamo"/>
    <s v="SERVIU METROPOLITANO"/>
    <m/>
    <m/>
    <s v="Estacion Central"/>
    <s v="Gestión de opinión ciudadana"/>
    <s v="Torres Suil, Paula Andrea"/>
    <s v="Hernandez Muñoz, Olga"/>
    <s v="Villarroel Salazar, María Ines"/>
    <s v="Extranjera"/>
    <s v="Valor predeterminado"/>
    <m/>
  </r>
  <r>
    <s v="CAS-6913216-R2D9N3"/>
    <s v="Activo"/>
    <s v="Web"/>
    <s v="19.880"/>
    <s v="Necesito saber cuando le cancelan el dinero al maestro creo que es una burla la respuestas que entregan, el maestro quiero que yo le cancele su trabajo ustedes culpa a terceros por no dar una respuesta como corresponde. Se adjunto la respuesta de identidad y la burla de respuesta que entregaron. Como no soy la unica persona que le esta ocurriendo esto haremos llegar esta información a la prensa."/>
    <m/>
    <d v="2022-08-09T10:47:34"/>
    <m/>
    <s v="10285125"/>
    <s v="ROMERO GONZALEZ, MARIA LUISA"/>
    <s v="Chileno o extranjero con rut"/>
    <d v="2022-08-09T10:47:34"/>
    <s v="No"/>
    <n v="36"/>
    <s v="Sí"/>
    <s v="Mujer"/>
    <x v="14"/>
    <s v="Reclamo"/>
    <s v="SERVIU METROPOLITANO"/>
    <m/>
    <m/>
    <s v="Cerro Navia"/>
    <s v="Gestión de opinión ciudadana"/>
    <s v="Cardenas Pinto, Paola"/>
    <s v="Parada Alarcon, Carolina"/>
    <s v="Gandara, Pamela"/>
    <s v="Chilena"/>
    <s v="Valor predeterminado"/>
    <m/>
  </r>
  <r>
    <s v="CAS-6916506-D1N2X1"/>
    <s v="Resuelto"/>
    <s v="Web"/>
    <s v="19.880"/>
    <s v="Me gane el banco de materiales y aun mo le pagan al maestro , me cobra todos los dias y quiere que le pague de mi bolsillo y yo apenas me alcanza para mi casa , estoy desesperada ya no se que hacer entiendo que necesite su dinero por favor su ayuda"/>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anteriores CAS-6917048-K1P1W8, y CAS-6916881-R2N2P2,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9"/>
    <d v="2022-08-11T11:49:50"/>
    <d v="2022-09-07T11:49:17"/>
    <s v="13054109"/>
    <s v="GUTIÉRREZ CÓRDOVA, PÍA CAROLINA"/>
    <s v="Chileno o extranjero con rut"/>
    <d v="2022-08-11T11:49:50"/>
    <s v="No"/>
    <n v="18"/>
    <s v="No"/>
    <s v="Mujer"/>
    <x v="8"/>
    <s v="Reclamo"/>
    <s v="SERVIU METROPOLITANO"/>
    <m/>
    <m/>
    <s v="Maipu"/>
    <s v="Gestión de opinión ciudadana"/>
    <s v="Torres Suil, Paula Andrea"/>
    <s v="Ferrer Vergara, Miguel"/>
    <s v="Torres Suil, Paula Andrea"/>
    <s v="Chilena"/>
    <s v="Valor predeterminado"/>
    <m/>
  </r>
  <r>
    <s v="CAS-6919487-Y3V6G3"/>
    <s v="Resuelto"/>
    <s v="Web"/>
    <s v="19.880"/>
    <s v="Pésima atención en oficinas de artero prat 80, estuve esperando modulo de atención más de una hora y solo para que me entregaran una hoja con instrucciones para realizar tramite, renuncia al subsidio ds01, además en el sitio no aparece informacion que la publicación oficial de la pérdida del certificado se realiza los primeros quince días del mes, estamos a 16 tengo que esperar más de 2 semanas y este tramite demora 30 días y recién en ese momento solicitar la renuncia que demora 20 días hábiles más, a esto sumar tiempos y permisos porque tengo que volver presencialmente otra vez, pesimo servicio, volver a pedir permiso en mi trabajo y pagar la publicación en el diario oficial. Que burocrático el minvu sin respuestas reales y necesarias para la ciudadanía."/>
    <s v="Descripción: Junto con saludar cordialmente, damos respuesta a su presentación, donde expone su reclamo relacionado con los plazos asociados para la renuncia a su subsidio, correspondiente al Programa Sistema Integrado de Subsidio Habitacional, regulado por el Decreto Supremo. N° 01 (V. y U.), de 2011.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 la finalidad de dar atención a su trámite de renuncia al subsidio habitacional y/o desbloqueo de libreta de ahorro, debe concurrir presencialmente a las Oficinas de Informaciones, Reclamos y Sugerencias (OIRS) que se encuentran dentro de la Región Metropolitana, en horario de 9:00 a 13:00 horas: - OIRS Santiago, Arturo Prat N°80, Santiago. - OIRS Maipo, Freire N°473, Oficina 102, piso 1, San Bernardo. - OIRS Talagante, Av. Bernardo O’Higgins N°1188, piso 1, Talagante. - OIRS Melipilla, Av. Pablo Neruda N°0349, Deptos. 11 y 12, Población Manuel Rodríguez, Melipilla. Documentación que debe tener disponible al momento de presentar el trámite: • Certificado de Subsidio original. • Si su certificado de subsidio fue extraviado, debe presentar la publicación en el diario oficial con 30 corridos desde la fecha de publicación. • Copia de Cédula de Identidad legible por ambos lados (VIGENTE). Es importante señalar que, una vez realizada la solicitud de renuncia voluntaria, su certificado de subsidio original quedará sin efecto e inhabilitado para realizar cualquier trámite asociado a la compra de una vivienda. Finalmente, si usted requiriera información adicional respecto a este trámite, puede escribir a la casilla contactoserviurm@minvu.cl o llamar a los teléfonos 229012850, 229012851, 229014123, 229014124, 229012868 (Serviu Metropolit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VRG/SEC Fecha de publicación: 29-09-2022 15:25"/>
    <d v="2022-08-16T12:08:17"/>
    <d v="2022-09-29T14:25:53"/>
    <s v="13266851"/>
    <s v="ARENAS PAREDES, CLAUDIA ANDREA"/>
    <s v="Chileno o extranjero con rut"/>
    <d v="2022-08-16T12:08:18"/>
    <s v="No"/>
    <n v="30"/>
    <s v="Sí"/>
    <s v="Mujer"/>
    <x v="20"/>
    <s v="Reclamo"/>
    <s v="SERVIU METROPOLITANO"/>
    <m/>
    <m/>
    <s v="La Cisterna"/>
    <s v="Gestión de opinión ciudadana"/>
    <s v="Cardenas Pinto, Paola"/>
    <s v="Ferrer Vergara, Miguel"/>
    <s v="Recabarren Gonzalez, Victoria"/>
    <s v="Chilena"/>
    <s v="Valor predeterminado"/>
    <m/>
  </r>
  <r>
    <s v="CAS-6920053-N3C8F7"/>
    <s v="Resuelto"/>
    <s v="Web"/>
    <s v="19.880"/>
    <s v="estimados buenas tardes quiero expresar mi molestia ya que realice el divorcio hice todos los tramites en serviu para el programa de subsidio para separados , lo cual me fue bien obtuve la opción para postular nuevamente a un nuevo subsidio, hasta hay todo bien el problema es que la casa la se di en sociedad conyugal como se expresa en dicho tramite , y hasta el día de hoy no soy legible para que el banco me otorgue un nuevo préstamo para la vivienda apelando ellos a que yo ya tengo un hipotecario ,por lo cual ellos no me prestan para otra vivienda , creo que hablo por muchas personas que realizaron el tramite de divorcio con la esperanza de tener otro lugar donde compartir con nuestros hijos , pero el sistema tiene un vacío legal ya que al ceder dicha propiedad la persona que queda con el hogar debería ser traspasado tanto la casa como dicha deuda , para que personas como yo podamos tener la opción de optar a otra vivienda , y así poder tener un lugar donde vivir dignamente espero que no tomen a mal esto ya que creo que el ministerio debería coordinarse con los bancos ya que en bco estado me dicen que no tienen idea de este nuevo programa para resolver dicho tema ya que el tiempo pasa y aun sigo viviendo como allegado , espero que el ministro de vivienda en curso le de solución a este tema ya que aqueja a gran parte de los que realizamos en forma correcta el proceso para optar a una vivienda , ya que quedamos cruzados de manos y sin vivienda saludos cordiales quedo atento a sus cometarios"/>
    <s v="Descripción: Junto con saludar cordialmente, damos respuesta a su correo electrónico, donde plantea su molestia respecto a la respuesta negativa de la institución financiera. Al respecto, y en respuesta a su consulta le sugerimos tomar contacto con el banco donde usted es acreedor hipotecario, para poder evaluar con dicha institución una novación por cambio de deudor y evaluar la posibilidad que se traslade la deuda a su ex cónyug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SPE Fecha de publicación: 30-08-2022 18:47"/>
    <d v="2022-08-16T17:39:32"/>
    <d v="2022-08-30T18:47:46"/>
    <s v="12266757"/>
    <s v="GONZÁLEZ MORALES, MANUEL ALEJANDRO"/>
    <s v="Chileno o extranjero con rut"/>
    <d v="2022-08-16T17:39:32"/>
    <s v="No"/>
    <n v="10"/>
    <s v="No"/>
    <s v="Hombre"/>
    <x v="21"/>
    <s v="Reclamo"/>
    <s v="SERVIU METROPOLITANO"/>
    <m/>
    <m/>
    <s v="Lampa"/>
    <s v="Gestión de opinión ciudadana"/>
    <s v="Cardenas Pinto, Paola"/>
    <s v="Torres Suil, Paula Andrea"/>
    <s v="Cardenas Pinto, Paola"/>
    <s v="Chilena"/>
    <s v="Valor predeterminado"/>
    <m/>
  </r>
  <r>
    <s v="CAS-6921457-W0Q9K9"/>
    <s v="Resuelto"/>
    <s v="Web"/>
    <s v="19.880"/>
    <s v="Interpongo a través de ustedes un reclamo en contra de la constructora San Sebastian Ltda Rut 76.014482-7 el cual a través del comité de la vecindad cuya presidenta es Rebeca Guerrero se postulo por medio de la Municipalidad de Puente Alto al &quot;Mejoramiento de la instalación eléctrica de la casa&quot;. La constructora al terminar los trabajos se pudo constatar que era un trabajo mal echo de tal forma que la constructora tuvo que venir por 2 vez a la casa, solo para arreglar lo que se realizo en la primer trabajo. Solo solicito que la constructora se haga responsable y que vuelva realizar nuevamente el trabajo de instalación, ya que no quede conforme con la instalación eléctrica que se realizo en la casa."/>
    <s v="Descripción: Junto con saludar cordialmente, damos respuesta a su presentación, donde expone su reclamo relacionado haber sido beneficiado en calidad de cónyuge con un subsidio correspondiente al Programa de Protección del Patrimonio Familiar, regulado por el Decreto Supremo Nº 255 (V. y U.) de 2006, Mejoramiento de Vivienda, Titulo II.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En este sentido, podemos señalar que el Supervisor del Departamento de Obras de Edificación de este Servicio, Sr. Víctor Huechual Arsendiga, se puso en contacto con la empresa constructora San Sebastián, Prestador de Asistencia Técnica (PSAT DUAL Estudio), en relación al Proyecto Las Nieves Eléctrico, al cual corresponden las obras que se realizaron en su vivienda. Dicho lo anterior, comentamos que de acuerdo a la visita realizada el día 26.08.2022, por parte de la empresa constructora, las observaciones planteada por usted, respecto a las terminaciones de las obras se subsanaran durante la semana vigente. No obstante, si usted, así lo requiere puede ponerse en contacto directamente con el Supervisor de obra al correo electrónico; vhuenchual@minvu.cl, en caso de alguna duda o requerimient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VHA Fecha de publicación: 14-09-2022 16:18"/>
    <d v="2022-08-17T14:18:58"/>
    <d v="2022-09-14T15:19:03"/>
    <s v="9704341"/>
    <s v="ACEVEDO LLANCA, FERNANDO LUIS"/>
    <s v="Chileno o extranjero con rut"/>
    <d v="2022-08-17T14:18:58"/>
    <s v="No"/>
    <n v="20"/>
    <s v="No"/>
    <s v="Hombre"/>
    <x v="14"/>
    <s v="Reclamo"/>
    <s v="SERVIU METROPOLITANO"/>
    <m/>
    <m/>
    <s v="Puente Alto"/>
    <s v="Gestión de opinión ciudadana"/>
    <s v="Cardenas Pinto, Paola"/>
    <s v="Marinao, Jenifer"/>
    <s v="Torres Suil, Paula Andrea"/>
    <m/>
    <s v="Valor predeterminado"/>
    <m/>
  </r>
  <r>
    <s v="CAS-6924556-M8G9T7"/>
    <s v="Resuelto"/>
    <s v="Web"/>
    <s v="19.880"/>
    <s v="Necesito hacer un reclamo formal contra una empresa contratista que está instalada acá en mi villa el Tattersall, psje los patos el Bosque, es un proyecto de mejoramiento de barrios cambio de puertas y ventanas, y esta constructora dejaron pésimo el cambio de puerta en mi caso, en cualquier momento se cae y la otra puerta se la llevaron con esa condición arreglan se llevan todo lo que sacan, he reclamado directamente al encargado y cero solución no aparecieron mas en mi Depto, necesito una solución y gestión no puede ser que trabajen de esta manera con el argumento de que es gratis"/>
    <s v="Descripción: Junto con saludar cordialmente, damos respuesta a su reclamo, dirigido a la empresa constructora y su Prestador de Servicios, producto de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Juan José Labrin, se puso en contacto con el Prestador de Asistencia Técnica (PSAT) Puyehue y en relación al Proyecto Tatersal, al cual corresponden las obras que se realizaron en su vivienda, informamos que se solicitará información, además de fotografías y de ser necesaria, una visita a terreno. De acuerdo a esto, el Supervisor Juan José Labrin, se pondrá en contacto con usted para realizar una visita técnica a su vivienda y poder dar una pronta solución en conjunto con el PSAT a su situación. Ahora bien, en caso de usted así lo requiera, puede ponerse en contacto directamente con el Supervisor antes mencionado, al correo electrónico juanjolabrin@minvu.cl , con el fin de mantenerla inform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JJLL Fecha de publicación: 30-09-2022 17:42"/>
    <d v="2022-08-21T00:14:18"/>
    <d v="2022-09-30T16:42:54"/>
    <s v="11848332"/>
    <s v="RIOS VASQUEZ, VIVIANA DEL PILAR"/>
    <s v="Chileno o extranjero con rut"/>
    <d v="2022-08-21T00:14:28"/>
    <s v="No"/>
    <n v="27"/>
    <s v="Sí"/>
    <s v="Mujer"/>
    <x v="14"/>
    <s v="Reclamo"/>
    <s v="SERVIU METROPOLITANO"/>
    <m/>
    <m/>
    <s v="El Bosque"/>
    <s v="Gestión de opinión ciudadana"/>
    <s v="Cardenas Pinto, Paola"/>
    <s v="Parada Alarcon, Carolina"/>
    <s v="Carcamo Valencia, Mylena"/>
    <s v="Chilena"/>
    <s v="Valor predeterminado"/>
    <m/>
  </r>
  <r>
    <s v="CAS-6927554-S6B5P1"/>
    <s v="Resuelto"/>
    <s v="Web"/>
    <s v="19.880"/>
    <s v="Esta es la tercera vez que les escribo,y aún no me dan una solución a mi problema ,fui afectado por el terremoto del 2010 ,me construyeron una casa en mi terreno ,a pesar de los casi 12 años de esto aún no me entregan el certificado de recepción final de la vivienda , documento que necesito para.postulat a subsidio de mejora de mi vivienda,la municipalidad de Paine no me lo quiere entregar porque dice que el serviu construyó en terrenos no aptos ,me enviaron al serviu para que me solucionaran el problema ,cosa que no ha ocurrido hasta ahora ,hace poco hicimos una reunión on líne con gente del serviu donde se comprometieron a encontrar una solución entre el serviu y la municipalidad ,pero de esto ha pasado casi un año ,y aún no he recibido ninguna respuesta ,ahora ingresé un requerimiento e la Contraloría para que me den una solución pronta a mi situación y me pidieron que hiciera el último intento porque me entreguen una solución antes de intervenir ellos ,espero tener una respuesta pronto y que sea definitiva"/>
    <s v="Descripción: Junto con saludar cordialmente, damos respuesta a su presentación, donde expone su reclamo relacionado con la vivienda construida después del terreno del 2010, y por la cual no ha podido obtener su recepción final por parte de la I. Municipalidad de Paine. En primer lugar, quisiéramos señalar que lamentamos la situación descrita por usted, puesto que para nosotros como Servicio de Vivienda y Urbanización (SERVIU) es ofrecer un servicio con altos estándares de calidad, entregándoles a nuestros usuarios una información certera, completa y oportuna. Dicho lo anterior, le informamos que, consultado a profesionales de la Subdirección de Vivienda y Equipamiento de nuestro Servicio, nos indicaron que, en el contexto de emergencia vivido a raíz del terremoto del 27 de febrero de 2010, dicha vivienda fue emplazada en el mismo terreno de la propiedad siniestrada, a fin de resolver la vulnerabilidad habitacional de su familia. Cabe señalar, y tal como usted indica, se realizaron gestiones ante la Dirección de Obras Municipales (DOM) de la comuna de Paine, quienes indican que el terreno donde se emplazó la vivienda corresponde a una zona de riesgo, razón por la cual no es viable otorgar la recepción definitiva por parte de la DOM. Ante ello, y a fin de clarificar la complejidad de este tema, lo invitamos a una video reunión con el Subdirector de Vivienda y Equipamiento (SDVE), Sr. Roberto Acosta Kerum, para el día 26.09.2022, a las 10:30 hrs., ingresando al siguiente enlace: https://teams.microsoft.com/l/meetup-join/19%3ameeting_ZWU3ZTNhNjMtMjlhZi00ZGYyLWIyNTktZWViNTVjOWNkYTk1%40thread.v2/0?context=%7b%22Tid%22%3a%229cacd210-70a9-44ee-826b-f6b7685a01d6%22%2c%22Oid%22%3a%226f233f02-c387-415f-ac4e-964435321de8%22%7d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AK Fecha de publicación: 15-09-2022 17:09"/>
    <d v="2022-08-23T12:58:32"/>
    <d v="2022-09-15T16:09:48"/>
    <s v="10143865"/>
    <s v="NEIRA MORENO, HECTOR PATRICIO"/>
    <s v="Chileno o extranjero con rut"/>
    <d v="2022-08-23T12:58:32"/>
    <s v="No"/>
    <n v="17"/>
    <s v="No"/>
    <s v="Hombre"/>
    <x v="21"/>
    <s v="Reclamo"/>
    <s v="SERVIU METROPOLITANO"/>
    <m/>
    <m/>
    <s v="Paine"/>
    <s v="Gestión de opinión ciudadana"/>
    <s v="Cardenas Pinto, Paola"/>
    <s v="Ferrer Vergara, Miguel"/>
    <s v="Cardenas Pinto, Paola"/>
    <s v="Chilena"/>
    <s v="Valor predeterminado"/>
    <m/>
  </r>
  <r>
    <s v="CAS-6928045-J9M8D4"/>
    <s v="Resuelto"/>
    <s v="Web"/>
    <s v="19.880"/>
    <s v="Muy buenas tardes mi nombre es Natanael Nelson,tengo un reclamo que hacer, yo hace mas de un mes que estoy esperando que activen el contrato de arriendo para poder empezar con el beneficio pero no he tenido ninguna respuesta de parte de minvu. Mande todos los documentos que piden pero aun nada se supone que despues de enviar los documentos eso demora como 25 dias habiles pero ya va casi 2 meses. Asi que por favor necesito que me den una respuesta sobre el tema porque lo necesito urgente. Gracias"/>
    <s v="Descripción: Junto con saludar cordialmente, damos respuesta a su presentación, donde expone su reclamo relacionado con la activ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a nuestros registros, la documentación enviada en el mes de julio fue reparada, siendo reingresada en el mes de agosto. Asimismo, en la revisión de los nuevos antecedentes, se detectó la existencia de una prohibición en el Certificado de Hipotecas, Gravámenes y Prohibiciones, inscrita en el Conservador de Bienes Raíces (CBR), por lo que es necesario solicitar copia de la escritura de compraventa de la propiedad, la que deberá enviar al correo electrónico pcontrerasv@minvu.cl Importante es señalar que, si en dicha escritura se constata que la vivienda cuenta con una prohibición de arriendo, en favor de una entidad bancaria, el propietario de ésta deberá solicitar autorización a dicha entidad para arrendar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PCV Fecha de publicación: 08-09-2022 16:32"/>
    <d v="2022-08-24T00:45:21"/>
    <d v="2022-09-08T15:32:39"/>
    <s v="25281905"/>
    <s v="NELSON, NATANAEL"/>
    <s v="Chileno o extranjero con rut"/>
    <d v="2022-08-24T00:45:21"/>
    <s v="No"/>
    <n v="11"/>
    <s v="No"/>
    <s v="Hombre"/>
    <x v="9"/>
    <s v="Reclamo"/>
    <s v="SERVIU METROPOLITANO"/>
    <m/>
    <m/>
    <s v="San Bernardo"/>
    <s v="Gestión de opinión ciudadana"/>
    <s v="Torres Suil, Paula Andrea"/>
    <s v="Cardenas Pinto, Paola"/>
    <s v="Ferrer Vergara, Miguel"/>
    <s v="Extranjera"/>
    <s v="Valor predeterminado"/>
    <m/>
  </r>
  <r>
    <s v="CAS-6930596-H3J6H3"/>
    <s v="Resuelto"/>
    <s v="Web"/>
    <s v="19.880"/>
    <s v="Buenas tardes, quiero hacer dos consultas, la primera es por que no atienden los llamados en la opción 9, lo intente 14 veces y me cortan, en serio es desesperante su servicio. Lo otro quiero levantar la prohibición de vender una propiedad adquirida con subsidio bajo el programa de movilidad social y tengo dudas pero quiero hablar con un ser humano y que sea experto en este tema. Las consultas previas que he hecho me atienden señoritas que no saben ni siquiera hablar. Saludos. Cristobal Roura"/>
    <s v="Descripción: Junto con saludar cordialmente, damos respuesta a su correo electrónico, donde manifiesta su malestar referente a la cantidad de veces que intentó contactarse con nuestra plataforma de atención telefónica, pero habría sido infructuoso ya que la llamada se cortaría. A su vez, solicita una respuesta de la unidad técnica por su requerimiento de para alzar la prohibición de enajenar sobre su vivienda. En primer lugar, quisiéramos señalar que lamentamos la situación descrita por usted, ya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con fecha 26.08.2022 , tomamos contacto telefónico con Ud. para recabar información respecto de lo planteado con el objeto de realizar los reportes y correcciones pertinentes que permitan mejorar la experiencia de nuestros usuarios. Reciba usted nuestras más sinceras disculpas por las molestias que esta situación le haya podido causar y lo invitamos a seguir entregándonos su opinión, la cual nos permite avanzar, corregir errores y mejorar. En relación a su solicitud para alzar la prohibición de enajenar sobre su vivienda, correspondiente al departamento 1101 del piso 11, de la Torres A, del condominio Villasana, y con el ánimo de recabar mayores antecedentes sobre su consulta, con fecha 26 de agosto de 2022, tomamos contacto telefónico con usted, instancia que nos permitió precisar que su intención es alzar las prohibiciones a favor de SERVIU para traspasar este inmueble a su sociedad, sobre este punto informar que usted fue beneficiario del Programa Sistema Integrado de Subsidio Habitacional, regulado por el Decreto Supremo N° 1 (V. y U.), de 2011, y que la propiedad consultada mantiene prohibición de enajenar vigente a favor de este SERVIU Metropolitano, por el plazo de 5 años, contados desde su inscripción en el Conservador de Bienes Raíces respectivo y para efectos de aportarlo a una sociedad de la cual usted es socio, señalamos que no posible acceder a su solicitud, a excepción, que usted restituya el subsidio habitacional recibido, debidamente reajustados conforme a los índices que la legislación contemple a la fecha de la restitución. Para solicitar el cálculo del subsidio a devolver, lo invitamos a tomar contacto con la profesional Karen Saavedra Olivares, del Departamento Jurídico, al correo electrónico: ksaavedra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30-09-2022 17:52"/>
    <d v="2022-08-25T11:49:09"/>
    <d v="2022-09-30T16:52:35"/>
    <s v="15668310"/>
    <s v="ROURA ZUNINO, CRISTÓBAL ÍTALO"/>
    <s v="Chileno o extranjero con rut"/>
    <d v="2022-08-25T11:49:09"/>
    <s v="No"/>
    <n v="24"/>
    <s v="Sí"/>
    <s v="Hombre"/>
    <x v="22"/>
    <s v="Reclamo"/>
    <s v="SERVIU METROPOLITANO"/>
    <m/>
    <m/>
    <s v="Providencia"/>
    <s v="Gestión de opinión ciudadana"/>
    <s v="Cardenas Pinto, Paola"/>
    <s v="Parada Alarcon, Carolina"/>
    <s v="Arcila Zuñiga, Maria Teresa"/>
    <s v="Chilena"/>
    <s v="Valor predeterminado"/>
    <m/>
  </r>
  <r>
    <s v="CAS-6932253-C5W8Q0"/>
    <s v="Activo"/>
    <s v="Web"/>
    <s v="19.880"/>
    <s v="Llevo llamando 2 años al departamento de subsidios específicamente a la señorita Mabel Soto la cual no tengo respuesta de su parte ni en llamadas ni correos reiterados de mi parte y la contraparte sernameg queon fue junto a serviu me otorgaron un subsidio directo no he resivido ayuda ni orientación. De su parte ni de nadie de dicha institución en mi sentir ella juega con la desesperación de poder adquirir una vivienda y su poco compromiso al ofrecerme inscribirme en una inmobiliaria y hasta hoy no tener respuesta Me despido esperando una pronta respuesta"/>
    <m/>
    <d v="2022-08-26T12:14:54"/>
    <m/>
    <s v="17565716"/>
    <s v="QUIROZ RODRIGUEZ, NATALIE ANDREA"/>
    <s v="Chileno o extranjero con rut"/>
    <d v="2022-08-26T12:14:54"/>
    <s v="No"/>
    <n v="24"/>
    <s v="Sí"/>
    <s v="Mujer"/>
    <x v="10"/>
    <s v="Reclamo"/>
    <s v="SERVIU METROPOLITANO"/>
    <m/>
    <m/>
    <s v="El Bosque"/>
    <s v="Gestión de opinión ciudadana"/>
    <s v="Soto Troncoso, Mabel"/>
    <s v="Maraboli, Patricia"/>
    <s v="Lastra Leyton, Pamela"/>
    <s v="Chilena"/>
    <s v="Valor predeterminado"/>
    <m/>
  </r>
  <r>
    <s v="CAS-6936469-W5J1S5"/>
    <s v="Resuelto"/>
    <s v="Web"/>
    <s v="19.880"/>
    <s v="mi reclamo es debido a que es segunda vez que postulo al subsidio y nuevamente no consideraron como núcleo a mi hijo y no recibí puntaje y siento que me perjudico. quisiera saber si tengo algún tipo de posibilidad ya que veo que ganarse el subsidio es más difícil que sacarse el loto esperando una respuesta muchas gracias"/>
    <s v="Descripción: Junto con saludar cordialmente, damos respuesta a su reclamo, donde presenta apelación al resultado obtenido en el marco de su postulación al primer llamado del año 2022, correspondiente al Sistema Integrado de Subsidio Habitacional, regulado por el Decreto Supremo N° 01 (V. y U.) de 2011. Al respecto, le informamos que el Artículo 24 del citado reglamento, indica que sólo serán atendidos los reclamos fundados en errores de hecho no imputables a los y las postulantes. En este contexto, una vez revisada y analizada su situación por nuestro equipo, fue posible verificar que no existen errores en el cálculo de su puntaje, debido a que como demuestra el comprobante de postulación, usted no incluyó a su hijo en este proceso, razón por la que no procede aceptar la apelación ingresada. De todas formas, para su conocimiento, se adjunta a esta respuesta cartola de puntaje de dicha postulación y anexo de factores de puntaje de este programa.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OHM/MVS/VVC Fecha de publicación: 12-09-2022 14:01"/>
    <d v="2022-08-31T21:42:37"/>
    <d v="2022-09-12T13:01:38"/>
    <s v="13931117"/>
    <s v="BENAVIDES MARIMAN, EDUARDO ANTONIO"/>
    <s v="Chileno o extranjero con rut"/>
    <d v="2022-08-31T21:42:37"/>
    <s v="No"/>
    <n v="8"/>
    <s v="No"/>
    <s v="Hombre"/>
    <x v="0"/>
    <s v="Reclamo"/>
    <s v="SERVIU METROPOLITANO"/>
    <m/>
    <m/>
    <s v="La Florida"/>
    <s v="Gestión de opinión ciudadana"/>
    <s v="Torres Suil, Paula Andrea"/>
    <s v="Cardenas Pinto, Paola"/>
    <s v="Parada Alarcon, Carolina"/>
    <s v="Chilena"/>
    <s v="Valor predeterminado"/>
    <m/>
  </r>
  <r>
    <s v="CAS-6938770-Y7F1X9"/>
    <s v="Activo"/>
    <s v="Web"/>
    <s v="19.880"/>
    <s v="Agradeceria tomar cartas en asunto descrito en archivo adjunto. A fin de solucionar estos problemas que jamas debieron ocurrir. gracias"/>
    <m/>
    <d v="2022-09-02T11:59:11"/>
    <m/>
    <s v="10814884"/>
    <s v="ECHEVERRÍA NEUMANN, MARITZA DEL CARMEN"/>
    <s v="Chileno o extranjero con rut"/>
    <d v="2022-09-02T11:59:11"/>
    <s v="No"/>
    <n v="19"/>
    <s v="No"/>
    <s v="Mujer"/>
    <x v="1"/>
    <s v="Reclamo"/>
    <s v="SERVIU METROPOLITANO"/>
    <m/>
    <m/>
    <s v="Santiago"/>
    <s v="Gestión de opinión ciudadana"/>
    <s v="De La Vega Cotroneo, Danilo"/>
    <s v="Carcamo Valencia, Mylena"/>
    <s v="Ferrer Vergara, Miguel"/>
    <s v="Chilena"/>
    <s v="Valor predeterminado"/>
    <m/>
  </r>
  <r>
    <s v="CAS-6940024-T0R5B2"/>
    <s v="Resuelto"/>
    <s v="Web"/>
    <s v="19.880"/>
    <s v="Fui beneficiado con el mejoramiento de cambio de techo hace un poco más de 1 año, y aún no se hace nada al respecto. Este invierno nos llovimos nuevamente, y no sabemos nada sobre el proyecto. La última información que nos dieron hace un par de meses fue para hablarnos sobre un incumplimiento de la EGIS y empresa, debido a un mal proyecto. Y nos dijeron que optariamos a un nuevo proyecto, nos hicieron rechazar un proyecto, que de eso no entendí mucho. De esto aún no sabemos nada, ni en qué estado está el proceso. Aparte de esto, me gustaría poder postular a otros beneficios, y no puedo hacerlo mientras esté este pendiente. Porfavor Ayúdenme"/>
    <s v="Descripción: Junto con saludar cordialmente, damos respuesta a su presentación, donde expone su reclamo relacionado con haber sido beneficiado con un subsidio correspondiente al Programa Mejoramiento de Viviendas y Barrio, regulado por el Decreto Supremo Nº 27 (V. y U.) de 2016, sin haberse iniciado las obras respectiva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es posible indicar que el Departamento de Obras de Edificación (DOE) de este Servicio, está al tanto de la situación que aqueja al proyecto Villa Esmeralda II código 162233, de la comuna de Talagante. En este sentido, podemos informar que la paralización del proyecto, se produjo debido a confusiones y malos entendidos por parte de la directiva del proyecto, en relación al monto de subsidio del proyecto, situación que derivó en que sus dirigentes iniciaron gestiones para cambiar al Prestador de Servicios de Asistencia Técnica (PSAT), Manquehue Consultora de Viviendas Sociales Limitada. Importante señalar que esta gestión es responsabilidad de la directiva y del nuevo PSAT, la cual se encuentra pendiente a la fecha. Dicho lo anterior, y en caso que usted así lo requiera, puede ponerse en contacto directamente con la Supervisora del Departamento de Obras, Srta. Mylena Cárcamo Valencia, al correo electrónico mcarcamo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9-09-2022 12:47"/>
    <d v="2022-09-05T11:06:53"/>
    <d v="2022-09-09T12:47:37"/>
    <s v="6931653"/>
    <s v="TURRA RAMIREZ, JUAN RAMON"/>
    <s v="Chileno o extranjero con rut"/>
    <d v="2022-09-05T11:06:53"/>
    <s v="No"/>
    <n v="4"/>
    <s v="No"/>
    <s v="Mujer"/>
    <x v="11"/>
    <s v="Reclamo"/>
    <s v="SERVIU METROPOLITANO"/>
    <m/>
    <m/>
    <s v="Talagante"/>
    <s v="Gestión de opinión ciudadana"/>
    <s v="Torres Suil, Paula Andrea"/>
    <s v="Cardenas Pinto, Paola"/>
    <s v="Ferrer Vergara, Miguel"/>
    <m/>
    <s v="Valor predeterminado"/>
    <m/>
  </r>
  <r>
    <s v="CAS-6940815-R6B6V3"/>
    <s v="Resuelto"/>
    <s v="Web"/>
    <s v="19.880"/>
    <s v="Estimados, muy buena tarde Deseo ingresar un reclamo hacia la sucursal MINVU OIRS De Santiago, ya que me presente para entregar mi subsidio habitacional, teniendo que hacer una fila de espera de mas de 1 hora y media, donde pude ver que muchos de los que atendían estaban tomando café, en el teléfono chateando o realizando cualquier actividad que no comprometa necesariamente el atender a publico, luego de esperar pacientemente mi turno, finalmente me atendio la jefa de atención presencial, bien finalmente pudo resolver mi tramite. Me parece impresentable que las personas que atienden solo busquen excusas para no realizar los tramites (no consultas), demorarse excesivamente en consultas que se podían ver en la pagina web. Yo como ciudadana del estado exijo que se utilicen bien mis impuestos en la paga a gente que si desea trabajar, no personas que solo se la pasan haciendo nada."/>
    <s v="Descripción: Junto con saludar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quisiéramos señalar que lamentamos la situación descrita por usted, puesto que para nosotros como Servicio de Vivienda y Urbanización (SERVIU) Metropolitano, es de suma importancia la calidad de atención a nuestros usuarios, pues nos encontramos trabajando arduamente todos los días para mejorar nuestros espacios de atención. Dicho lo anterior, le informamos que, lamentablemente el día que usted concurrió, tuvimos una alta demanda de público, lo que provocó que los tiempos asociados a estas gestiones se extendieran más de lo esperado. Estimamos importante señalar, que el personal que se encuentra atendiendo en nuestra oficina en horario de 09:00 a 13:00 horas, puede acceder a un breve descanso dentro de la mañana, y son ellos mismos los que rotan turnos en el módulo de primera atención. Respecto a los chats vía teléfono que usted hace referencia, los funcionarios están autorizados a usar el chat institucional así como también las aplicaciones de mensajería instantánea, exclusivamente con las contrapartes de este Servicio ante algún requerimiento del ciudad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26-09-2022 17:27"/>
    <d v="2022-09-05T13:44:26"/>
    <d v="2022-09-26T16:27:59"/>
    <s v="18077145"/>
    <s v="SEPULVEDA HENRIQUEZ, GUISSELLE TAMARA"/>
    <s v="Chileno o extranjero con rut"/>
    <d v="2022-09-05T13:44:26"/>
    <s v="No"/>
    <n v="13"/>
    <s v="No"/>
    <s v="Mujer"/>
    <x v="23"/>
    <s v="Reclamo"/>
    <s v="SERVIU METROPOLITANO"/>
    <m/>
    <m/>
    <s v="Santiago"/>
    <s v="Gestión de opinión ciudadana"/>
    <s v="Cardenas Pinto, Paola"/>
    <s v="Ferrer Vergara, Miguel"/>
    <s v="Hernandez Muñoz, Olga"/>
    <s v="Chilena"/>
    <s v="Valor predeterminado"/>
    <m/>
  </r>
  <r>
    <s v="CAS-6943720-P7B8S8"/>
    <s v="Activo"/>
    <s v="Web"/>
    <s v="19.880"/>
    <s v="A quien corresponda: Muy buenas días, le escribo para realizar un reclamo al grupo SEDE LA FORESTA 1 código 142848 de la organizadora Manquehue consultora de viviendas sociales limitada por falsear mi información y registrarme al grupo sin mi consentimiento. Actualmente soy parte de un comité de vivienda y la organizadora al momento de realizar mi inscripción en SERVIU se encuentra con la situación de que ya me encuentro inscrita en el proyecto mencionado en el párrafo anterior y por sistema no es posible mi inscripción. Me dirijo el día Lunes 05 de septiembre a SERVIU Melipilla para que me entregaran información de proyecto que era desconocido por mi persona y la eliminación del mismo, indicándome que no es posible la eliminación y me da la información que es adjuntada en esta consulta. Me recomiendan contactarme directamente con la agrupación para hacer mi eliminación. A su vez, destacan que el Mejoramiento de Equipamiento comunitario Título I, el cual salí beneficiada con el grupo SEDE LA FORESTA 1 no es impedimento de inscribirse a un comité de vivienda. Sin embargo, al comunicar nuevamente la información al comité de vivienda que estoy postulando, me indican que por sistema no deja inscribirme y necesito eliminar esta información.  En paralelo, me comunico con la organizadora Manquehue consultora para que me den explicación del por qué mi inscripción con ellos, dado que yo nunca he vivido en la población la Foresta ni he dado mi consentimiento para tal postulación. Ellos me comentan que fue la presidenta de la junta de vecinos de la población La Foresta doña Beatriz Mallea quién realizó el levantamiento de las personas interesadas en postular al beneficio y ellos solo se encargaron de ejecutarlo, además mencionan que desde el año 2020 están solicitando una documentación de la Municipalidad de Melipilla para cerrar el proyecto y poder liberar a los vecinos que participaron de este. Sin darme ninguna respuesta clara. De acuerdo la expresado solcito la eliminación del proyecto mencionado anteriormente ya que esto ha sido un impedimento de acceder a la postulación de vivienda."/>
    <m/>
    <d v="2022-09-07T13:02:43"/>
    <m/>
    <s v="19924441"/>
    <s v="TORRES LIZANA, LISSETTE VALENTINA"/>
    <s v="Chileno o extranjero con rut"/>
    <d v="2022-09-07T13:02:43"/>
    <s v="No"/>
    <n v="16"/>
    <s v="No"/>
    <s v="Mujer"/>
    <x v="24"/>
    <s v="Reclamo"/>
    <s v="SERVIU METROPOLITANO"/>
    <m/>
    <m/>
    <s v="Melipilla"/>
    <s v="Gestión de opinión ciudadana"/>
    <s v="Valverde, Carmen"/>
    <s v="Gallegos, Gabriela"/>
    <s v="Ferrer Vergara, Miguel"/>
    <s v="Extranjera"/>
    <s v="Valor predeterminado"/>
    <m/>
  </r>
  <r>
    <s v="CAS-6949754-G2K1B6"/>
    <s v="Activo"/>
    <s v="Web"/>
    <s v="19.880"/>
    <s v="Me dirijo a ustedes para hacer reclamo por panel solar, del programa &quot;programa de mejoramiento 2014&quot; debido a que este funciono solo un par de meses y el estanque comenzó a botar agua (hasta la fecha), por la cual todos los meses estoy pagando un alto valor en las cuentas de agua, se suponía que esto sería un ahorro de gastos de la vivienda y fue todo lo contrario. Al dirigirme a la junta de vecinos y a la municipalidad de Puente Alto no tuve respuestas y no pudieron dar una solución. Es por esto por lo que necesito que el servicio sea retirado de mi domicilio ya que solo me ha traído problemas y gastos. Me comunique con la empresa constructora y ellos tampoco se hicieron cargo. Además, necesito que me desbloqueen la cuenta del Banco Estado para retirar el dinero para así poder costear en parte los altos gastos de agua, ya que me aparece un saldo retenido. Les adjunto videos y fotos de como hemos tenido que lidiar por una irresponsabilidad de la empresa. La empresa constructora era &quot;Guzmán &amp; Miño Limitada&quot;, camino de Loyola N°5748, Lo Prado. Fono 02-32075308. Espero una pronta y favorable respuesta para mi caso. Se despide Atte. Paola Lermanda."/>
    <m/>
    <d v="2022-09-13T21:33:44"/>
    <m/>
    <s v="12275289"/>
    <s v="LERMANDA VELOSO, PAOLA ANDREA"/>
    <s v="Chileno o extranjero con rut"/>
    <d v="2022-09-13T22:33:44"/>
    <s v="No"/>
    <n v="12"/>
    <s v="No"/>
    <s v="Mujer"/>
    <x v="1"/>
    <s v="Reclamo"/>
    <s v="SERVIU METROPOLITANO"/>
    <m/>
    <m/>
    <s v="Puente Alto"/>
    <s v="Gestión de opinión ciudadana"/>
    <s v="Huenchual Arsendiga, Victor"/>
    <s v="Carcamo Valencia, Mylena"/>
    <s v="Ferrer Vergara, Miguel"/>
    <s v="Chilena"/>
    <s v="Valor predeterminado"/>
    <m/>
  </r>
  <r>
    <s v="CAS-6953476-V2T4C0"/>
    <s v="Resuelto"/>
    <s v="Web"/>
    <s v="19.880"/>
    <s v="ESTO ES UN RECLAMO A DISTINTAS INSTANCIAS DE LA INSTITUCIONALIDAD SIN RESPUESTA, &quot;SE TIRAN LA PELOTA&quot;. GRAVE Y PELIGROSO DETERIORO DE CALZADA EN AV SILVA CARVALLO. SENDOS HOYOS, CANSADA DE TOCAR PUERTAS SIN SOLUCION. ESPERO MINVI SOLUCIONE. CREO QUE ESTE TIPO DE SOLUCION SE LE DEBE PEDIR A CONSTRUCTORAS POR AUMENTO DE TRAFICO DESMEDIDO POR CONSTRUCCION DE VIVIENDAS EN ESE SECTOR. LA MUNI MAIPU NO DA SOLUCION."/>
    <s v="Descripción: Junto con saludar cordialmente, damos respuesta a su presentación, donde expone su reclamo relacionado con el deterioro de calzada en Avenida Silva Carvallo, comuna de Maipú. En primer lugar, quisiéramos señalar que lamentamos la situación descrita por usted, puesto que para nosotros como Servicio de Vivienda y Urbanización (SERVIU) Metropolitano es importante la calidad de las obras urbanas que se ejecutan, como también la coordinación con los municipios para su mantención. Dicho lo anterior, analizado su reclamo por parte del Departamento de Proyectos de Pavimentación de la Subdirección de Pavimentación y Obras Viales, le informamos lo siguiente: •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anterior y ante dudas, puede tomar contacto con la Jefa del Departamento de Proyectos de Pavimentación, Srta. Claudia Contreras Vega, a su correo electrónico cacontreras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LRV/CCV Fecha de publicación: 27-09-2022 15:44"/>
    <d v="2022-09-20T17:30:21"/>
    <d v="2022-09-27T14:44:43"/>
    <s v="11634135"/>
    <s v="GOMEZ GAMBOA, PAOLA ESTER"/>
    <s v="Chileno o extranjero con rut"/>
    <d v="2022-09-20T18:30:21"/>
    <s v="No"/>
    <n v="5"/>
    <s v="No"/>
    <s v="Mujer"/>
    <x v="25"/>
    <s v="Reclamo"/>
    <s v="SERVIU METROPOLITANO"/>
    <m/>
    <m/>
    <s v="Maipu"/>
    <s v="Gestión de opinión ciudadana"/>
    <s v="Torres Suil, Paula Andrea"/>
    <s v="Cardenas Pinto, Paola"/>
    <s v="Ferrer Vergara, Miguel"/>
    <s v="Extranjera"/>
    <s v="Valor predeterminado"/>
    <m/>
  </r>
  <r>
    <s v="CAS-6955145-G3G2J4"/>
    <s v="Resuelto"/>
    <s v="Web"/>
    <s v="19.880"/>
    <s v="Buen Dia Junto con saludarles, agradeceré me pueda cooperar con las gestiones pendientes del dia 4 de agosto en correo de arrastre , esto de del más relevante que es la fuga de gas, hasta la tina del baño. Cuando recibi el departamento lo que mas me preocupe fue de los detalle, y no tuve mayor inconveniente, pero al pasar los meses , se fueron atenuando ciertas deficiencias en el inmueble, como la fuga de gas, el cual en primera instancia, pense que era por que se acababa el gas, o los departamentos de que sobre el mio , tuvieran algo similar, ya en agosto se me empezo agendar para la visita y asi ha pasado mas de un mes, recien la semana pasada, miercoles 14 de septiembre, se presentaron con el teste de gas, el cual se activo con la alama acustica, indicando que habia fuga, a lo cual lo maestros indicaron que no tenia ni repuesta ni los materiales para arreglar, por lo cual habia acordado venir esta semana, pero estamos hablando de una fuga de gas, que no es menor, que arriesga vida, hable con post venta y ese mismo miercoles 14 enviaron a otro maestro, hizo hago en el manifur del gas, la unica forma que probo fue con labaza, dado que no andaban como teste de gas, iban a venir hoy a corroborar si quedo bien , y solo vinieron por la firma del sello de las murallas, dado que se han ido agrietando, dado que no lo habian sellado, esto mismo en logia y baño... Hasta la fecha no se si el olor a gas es por algo que quedó mal instalado o el del dpto que está arriba. Esto es lo más grave, lo segundo es la tina, la cual la vinieron a ver dado que esta suelta, se corroboró que está desnivelada y se ha hundido,, lo cual nos ha provocado caídas y el mayor desgaste de esto, solicité que por seguridad nos sacaran la tina y quedar solo la con ducha, pero me han dicho que solo puede arreglar la tina, nos tenemos que bañar sentados para no caernos, mas aun mis 3 pequeños, que ya tuvieron graves caída, el grado de inseguridad que hemos tenido tanto con el gas como la tina, de la cual los maestros indican que nadie los ha mandado a solucionar, dado que ni siquiera vienen con materiales, solo vienen a ver. Sin dejar de mencionar que he venido más de 6 o 7 veces solicitando permiso en mi empleo dado que no vienen fin de semana, o en horario mas tarde, lo cual comprendo pero de las veces mencionada solo quedo solucionado el sello de las muralla, pero lo más grave solo se ha dilatado, este correo pasa a ser más un respaldo, en caso que pase a mayores, por lo cual agradeceré me pueda cooperar a solucionar estas graves deficiencias que están en el departamento. Le envio mis datos Antumapu Proyecto 4, entregado el dic 2021, Torre E Departamento 403 , 4to piso 16145054-5 967856064 Saludos y de antemano gracias"/>
    <s v="Descripción: Junto con saludar cordialmente, damos respuesta a su presentación, donde expone su reclamo relacionado con problemas en la ejecución de las obras de su departamento del proyecto Antumapu, comuna de La Pintan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sultada a la Empresa Constructora en relación a los problemas que señala, nos indican que ya fueron revisados y subsanados. Asimismo cuentan con las respectivas actas de conformidad, corroborando la correcta ejecución de estos trabajos. Se adjuntan los respaldos entregados por la Empres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FV Fecha de publicación: 28-09-2022 10:56"/>
    <d v="2022-09-21T18:21:06"/>
    <d v="2022-09-28T09:57:00"/>
    <s v="16145054"/>
    <s v="SALINAS ESPÍNDOLA, PAULINA XIMENA"/>
    <s v="Chileno o extranjero con rut"/>
    <d v="2022-09-21T19:21:06"/>
    <s v="No"/>
    <n v="5"/>
    <s v="No"/>
    <s v="Mujer"/>
    <x v="26"/>
    <s v="Reclamo"/>
    <s v="SERVIU METROPOLITANO"/>
    <m/>
    <m/>
    <s v="La Pintana"/>
    <s v="Gestión de opinión ciudadana"/>
    <s v="Torres Suil, Paula Andrea"/>
    <s v="Cardenas Pinto, Paola"/>
    <s v="Ferrer Vergara, Miguel"/>
    <s v="Chilena"/>
    <s v="Valor predeterminado"/>
    <m/>
  </r>
  <r>
    <s v="CAS-6955166-G9D2W3"/>
    <s v="Resuelto"/>
    <s v="Web"/>
    <s v="19.880"/>
    <s v="Tengo más bien un reclamo yo postule subsidio de arriendo debido llevo tiempos tratando de postular a casa no me a ido bien, estuvimos de allegada pero tuve que salir de ahí y ahora estamos arrendando desde marzo en región metropolitana no hay arriendos por menos dinero aquí donde encontramos la dueña no nos pidió tantos papeles a diferencia por corredor te piden sueldos millonarios yo necesito la ayuda para pagar tranquila el arriendo y así poder seguir juntando dinero para mi casa"/>
    <s v="Descripción: Junto con saludar cordialmente, damos respuesta a su correo electrónico, donde plantea sus inquietudes referidas al resultado obtenido en su postulación al Llamado Nacional Regular 2022, correspondiente al Programa Subsidio de Arriendo de Vivienda, regulado por el Decreto Supremo N° 52 (V. y U.), de 2013. Al respecto, y luego de revisar nuestra Plataforma de Arriendo, hemos verificado que usted formalizó su postulación al Programa Subsidio de Arriendo de Vivienda, regulado por el Decreto Supremo N° 52 (V. y U.), de 2013, Llamado Regular 2022; sin embargo, lamentablemente en esta ocasión no resultó seleccionada, dado que, obtuvo 275 puntos y el puntaje de corte (ultima persona seleccionada) fue de 380 puntos, se adjunta cartola de selección. En este sentido, manifestamos nuestra comprensión respecto de su necesidad de contar con una solución habitacional. Entendemos, además, que la vivienda es una prioridad para muchas familias en nuestro país y como Ministerio de Vivienda y Urbanismo (MINVU)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 Fecha de publicación: 23-09-2022 11:22"/>
    <d v="2022-09-21T22:11:44"/>
    <d v="2022-09-23T10:22:52"/>
    <s v="16114547"/>
    <s v="MENDOZA OJEDA, SUSANA PATRICIA"/>
    <s v="Chileno o extranjero con rut"/>
    <d v="2022-09-21T23:11:44"/>
    <s v="No"/>
    <n v="1"/>
    <s v="No"/>
    <s v="Mujer"/>
    <x v="2"/>
    <s v="Reclamo"/>
    <s v="SERVIU METROPOLITANO"/>
    <m/>
    <m/>
    <s v="Maipu"/>
    <s v="Gestión de opinión ciudadana"/>
    <s v="Cardenas Pinto, Paola"/>
    <s v="COLA, CRM COLA"/>
    <s v="Cardenas Pinto, Paola"/>
    <m/>
    <s v="Valor predeterminado"/>
    <m/>
  </r>
  <r>
    <s v="CAS-6960237-C2R4F3"/>
    <s v="Activo"/>
    <s v="Web"/>
    <s v="19.880"/>
    <s v="Yo me gane el subcidio en el proyecto santa luisa yo y mi madre somos discapacitados cuando postule llamaron a todos los discapacitados a una reunion social para ver como queria por dentro el departamento yo dije con barras en baño con manilla en puertas y baño sin tina ya que mi madre es movilidad reducida en el condominio copropiedad solo dieron 2 estacionamientos con nombre y apellido mi furgon cuenta con cruces de malta y con credencial de discapacidad se nos discrimino los dieron departamento normal y sin estacionamiento de discapacidad los sentimos discriminados por parte de serviu y el proyecto santa luisa por eso quiero hacer el tramite que sale en la ley para personas con discapacidad ley de movilidad de domicilio para discapacitados tambien hablare con senadis para una demanda colectiva por discriminacion al serviu metropolitano que segun si el copropietario camina no se le cede departamento de discapacidad y si mi madre es movilidad reducida no les intereza no eso se llama discriminacion los dos contamos con credencial de discapacidad y lo hare publico y pido con urgencia el tramite de movilidad de domicilio para personas con discapacidad psiquica mental gracias torre 7 departamento 104"/>
    <m/>
    <d v="2022-09-26T21:49:33"/>
    <m/>
    <s v="12877774"/>
    <s v="VILCHES FUENTES, JUAN MANUEL"/>
    <s v="Chileno o extranjero con rut"/>
    <d v="2022-09-26T22:49:33"/>
    <s v="No"/>
    <n v="5"/>
    <s v="No"/>
    <s v="Hombre"/>
    <x v="10"/>
    <s v="Reclamo"/>
    <s v="SERVIU METROPOLITANO"/>
    <m/>
    <m/>
    <s v="Quilicura"/>
    <s v="Gestión de opinión ciudadana"/>
    <s v="Vega Tello, Veronica"/>
    <s v="Ferrer Vergara, Miguel"/>
    <s v="Cardenas Pinto, Paola"/>
    <s v="Chilena"/>
    <s v="Valor predeterminado"/>
    <m/>
  </r>
  <r>
    <s v="CAS-6776002-K4L9R1"/>
    <s v="Resuelto"/>
    <s v="Web"/>
    <s v="19.880"/>
    <s v="Hola buenas tardes, lo mio no es una consulta es un reclamo, en agosto del año 2021 postule al cambio de techo en el cual me pedían tener un depósito de una uf, que eran casi $40.000 mil pesos, hice el depósito pero no quede seleccionada al cambio, eso se me aviso via correo, mi reclamo es que me hacen la devolución de mi dinero por $30.000 mil pesos, me faltan $10.000 en mi devolución, que pasa con ese dinero que no se me a depositado?? Me parece sinvergüenza lo que hacen, si uno postula, y se esfuerza para juntar cada peso ya que no todos contamos con una buena situación financiera, y hacen eso de no depositar el total de lo que uno postuló. Quiero y necesito la devolución total de mi dinero."/>
    <s v="Descripción: Junto con saludarle cordialmente, damos respuesta a su reclamo, donde expone situación que le aqueja, posterior a su postulación a subsidio de mejoramiento “Banco de Materiales”, y que indica, faltaría dinero en su cuenta de ahorro. En primer lugar, quisiéramos manifestar que lamentamos la situación descrita por usted y los inconvenientes que esto le haya podido ocasionar. Al respecto, revisados nuestros sistemas computacionales, hemos confirmado que usted postuló al cuarto proceso de selección del Llamado Banco de Materiales, y de acuerdo a la resolución de asignación que identifica a los beneficiarios de este subsidio, no resultó beneficiada con dicho subsidio. Es importante señalar, que cuando una familia postula a un subsidio habitacional que requiere de un ahorro mínimo, el sistema computacional bloquea la libreta de ahorro para la vivienda, en la cual se ha depositado el dinero requerido, no se realizan giros de los ahorros disponibles. De acuerdo a lo indicado por la plataforma informática, al día de hoy dispone de 0,952 U.F. en su libreta de ahorro para la vivienda N° 35661673034 de BancoEstado, los cuales están liberados. Esperamos que la información proporcionada sea de utilidad, y le reiteramos nuestra disposición para responder sus consultas. PCP/PTS/MB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39"/>
    <d v="2022-03-27T12:04:07"/>
    <d v="2022-04-19T17:40:09"/>
    <s v="16785454"/>
    <s v="JAQUE MOLINA, LORENA ALEJANDRA"/>
    <s v="Chileno o extranjero con rut"/>
    <d v="2022-03-27T12:04:08"/>
    <s v="No"/>
    <n v="15"/>
    <s v="No"/>
    <s v="Mujer"/>
    <x v="3"/>
    <s v="Reclamo"/>
    <s v="SERVIU METROPOLITANO"/>
    <m/>
    <m/>
    <s v="Isla De Maipo"/>
    <s v="Información sobre fechas de llamado a postulación"/>
    <s v="Cardenas Pinto, Paola"/>
    <s v="Torres Suil, Paula Andrea"/>
    <s v="Barrera Leon, Marcela"/>
    <s v="Chilena"/>
    <s v="Valor predeterminado"/>
    <m/>
  </r>
  <r>
    <s v="CAS-6776382-Y8H9R9"/>
    <s v="Resuelto"/>
    <s v="Web"/>
    <s v="19.880"/>
    <s v="Hola junto con saludar, esperando se encuentre bien más que una consulta necesito poner un reclamo o contactarme con el encargado de las entidades patrocinadoras, ya que hace más de 2 años gane el proyecto de panel termo solar y fue converge ltda quien se adjudicó este proyecto. Y hasta hoy 28 de marzo de 22 aún no instalan los paneles, tampoco responden y los teléfonos dice que no existen. El único contacto es Lucio quien resivio nuestra documentación y como se puede ver en los pantallazos de el grupo de wasap desde el 28 de enero que están mintiendo con fechas que hasta ahora no se cumplen. Y así como me pasa a mi también a un grupo de personas ya que se postulo en conjunto con varios vecinos."/>
    <s v="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l Serviu Metropolitano, Sr. Felipe Silva Silva, se contactó con el Prestador de Asistencia Técnica (PSAT) CONVERGE, entregando la siguiente información: 1. En relación al Proyecto al cual corresponden las obras, EL Prestador de Asistencia Técnica (PSAT), comento que se gestionará a la brevedad una solución y reprogramación según indique el Inspector Técnico de Obra (ITO) del (PSAT), para esto, se pondrán en contacto con usted a la brevedad. 2. Para mayor información e inquietudes que usted pueda tener, la invitamos a colocarse en contacto directamente con el / la Supervisor(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28"/>
    <d v="2022-03-28T09:20:30"/>
    <d v="2022-04-29T16:28:13"/>
    <s v="18514335"/>
    <s v="ORTIZ BRILLAY, NICOLE ANDREA"/>
    <s v="Chileno o extranjero con rut"/>
    <d v="2022-03-28T09:20:30"/>
    <s v="No"/>
    <n v="23"/>
    <s v="Sí"/>
    <s v="Mujer"/>
    <x v="14"/>
    <s v="Reclamo"/>
    <s v="SERVIU METROPOLITANO"/>
    <m/>
    <m/>
    <s v="San Bernardo"/>
    <s v="Gestión de opinión ciudadana"/>
    <s v="Cardenas Pinto, Paola"/>
    <s v="Marinao, Jenifer"/>
    <s v="Carcamo Valencia, Mylena"/>
    <s v="Chilena"/>
    <s v="Valor predeterminado"/>
    <m/>
  </r>
  <r>
    <s v="CAS-6780564-T0K9Z7"/>
    <s v="Resuelto"/>
    <s v="Web"/>
    <s v="19.880"/>
    <s v="Buenas tardes, realizo el presente reclamo para dejar constancia de las dificultades en las que me encuentro (las cuales no son de mi voluntad) para postular al 1er llamado subsidio DS1, Año 2022. El día 25 de marzo me llegó un correo de la señorita Romina Molina Roman informándome de mi resultado en el proceso de apelación correspondiente al llamado 2-2021 subsidio habitacional DS-1. El resultado de mi postulación fue no haber sido seleccionado, hasta ahí no hay problema, el problema surge a raíz de que los fondos de mi libreta de ahorros para la vivienda aún no han sido liberados, por lo cual, lo más probable es que no esté el saldo disponible al día de mañana 31-03-2022 a las 14:00 hrs. necesario para postular al 1er llamado del año 2022 (adjunto imagen del saldo de mi libreta de ahorro de la vivienda el día de hoy). Habiendo conversado esta situación con la señorita Romina Molina, me transmitió que no habría inconveniente en realizar la postulación al 1er llamado 2022, que ella realizaría las gestiones pertinentes para que no hubiese inconvenientes. Por tal motivo realizo este reclamo a través de la página on-line de atención ciudadana para que quede respaldo de los antecedentes expuestos. Saludos cordiales. Miguel Ángel Ñancupi Duarte"/>
    <s v="Descripción: Junto con saludarle cordialmente, damos respuesta a su correo electrónico, donde plantea su reclamo relacionado con situación asociada a su cuenta ahorro para la vivienda, que la habría llevado a una solicitud de apelación al resultado del Segundo Llamado a Postulación Nacional 2021, del Programa Sistema Integrado de Subsidio Habitacional, Decreto Supremo N°1, (V. y U.), de 2011, la que fue atendida en su momento por la funcionaria Romina Molina Roman. Al respecto, con el objeto de entregarle una respuesta rápida y oportuna a las inquietudes planteadas, nos es grato confirmar, que su requerimiento fue atendido telefónicamente por la Profesional del Subdepartamento Subsidios de Adquisición de Vivienda, Sra. Romina Molina Román, quien le entregó la información y orientación necesaria sobre los requisitos que se deben cumplir para postular al Programa Sistema Integrado de Subsidio Habitacional, Decreto Supremo N°1, (V. y U.), de 2011, y aclaró todas las consultas que en dicha oportunidad usted presentó. En relación al ahorro que figura bloqueado, tras participar del proceso de apelación del Llamado 2-2021, del D.S. N° 1, se le indica tal como usted lo señala, que realizaría las gestiones para que esta situación, no le genere inconvenientes. Por último se debe precisar que, en contacto telefónico, la referida profesional le entregó sus datos para que usted la contacte en caso de cualquier duda o situación que requiere de ayuda, los cuales, se remiten nuevamente si así usted lo estima, al correo electrónico: rmolina@minvu.cl y teléfono 22 901 31 47. Esperamos que la información proporcionada sea de utilidad, y le reiteramos nuestra disposición para responder sus consultas. PCP/CPA/RM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01"/>
    <d v="2022-03-30T15:18:23"/>
    <d v="2022-04-18T15:02:03"/>
    <s v="14140383"/>
    <s v="ÑANCUPIL DUARTE, MIGUEL ANGEL"/>
    <s v="Chileno o extranjero con rut"/>
    <d v="2022-03-30T15:18:23"/>
    <s v="No"/>
    <n v="12"/>
    <s v="No"/>
    <s v="Hombre"/>
    <x v="0"/>
    <s v="Reclamo"/>
    <s v="SERVIU METROPOLITANO"/>
    <m/>
    <m/>
    <s v="Maipu"/>
    <s v="Gestión de opinión ciudadana"/>
    <s v="Cardenas Pinto, Paola"/>
    <s v="Parada Alarcon, Carolina"/>
    <s v="Molina, Romina"/>
    <s v="Chilena"/>
    <s v="Valor predeterminado"/>
    <m/>
  </r>
  <r>
    <s v="CAS-6785543-D0Q0V0"/>
    <s v="Resuelto"/>
    <s v="Web"/>
    <s v="19.880"/>
    <s v="Soy pamela herrera rut 8954825-k hago este reclamo por motivo de mi casa que tenia un cupo en rancagua desde muchos meses me estan esperando en rancagua .para que si hiciera todo rapido yo hice mi salida del comite de esmeralda tres en colina lo hice con reemplazo que ya fue aceptado pero aun no sale mi resolucion por este motivo estoy quedando fuera de este proyecto la encargada del proyecto catalins bello que mi expediente ingreso hace poco y no lo puede apurar pero yo necesito urgente ese certificado y asi tener mi cupo asegurado en rancagua y tener un techo para no vivir de allegada y pasar cosas humillantes.yo fui al serviu el viernes no pudieron hacer nada aun no salgo individualizada y no parezco en sistema sin mas que decir me despudo con la esperanza que sea un respuesta positiva que mi reoslucion ya va salir .y mandarla a racagua .pamela herrera henriquez rut 8954825-k"/>
    <s v="Descripción: Junto con saludarle cordialmente, damos respuesta a su correo electrónico, donde expone su reclamo relacionado al estado de su solicitud de renuncia al proyecto Jardines de Esmeralda III, de la comuna de Colina. Al respecto, le informamos que la fecha del trámite de su renuncia con reemplazo, ya se encuentra cursada y sancionada bajo la Resolución Exenta N° 1348 de fecha 19.04.2022. Con esta Resolución usted ya puede iniciar el proceso de compra individual de su vivienda. Como es de nuestro interés ayudarla en este proceso, si desea mayor información o para cualquier duda al respecto, le invitamos a tomar contacto con la profesional del Equipo Ejecutivos de Proyectos de este Servicio, Srta. Catalina Bello Palomo, a su correo electrónico: cbellop@minvu.cl o bien al teléfono 9-38606175. Esperamos que la información proporcionada sea de utilidad, y le reiteramos nuestra disposición para responder sus consultas. PCP/PMJ/CBP/VV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6"/>
    <d v="2022-04-05T09:52:40"/>
    <d v="2022-04-29T17:56:37"/>
    <s v="8954825"/>
    <s v="HERRERA HENRÍQUEZ, PAMELA IRENE"/>
    <s v="Chileno o extranjero con rut"/>
    <d v="2022-04-05T08:52:40"/>
    <s v="No"/>
    <n v="17"/>
    <s v="No"/>
    <s v="Mujer"/>
    <x v="27"/>
    <s v="Reclamo"/>
    <s v="SERVIU METROPOLITANO"/>
    <m/>
    <m/>
    <s v="P. Aguirre Cerda"/>
    <s v="Gestión de opinión ciudadana"/>
    <s v="Cardenas Pinto, Paola"/>
    <s v="Miqueles Jimenez, Paola"/>
    <s v="Vega Tello, Veronica"/>
    <s v="Chilena"/>
    <s v="Valor predeterminado"/>
    <m/>
  </r>
  <r>
    <s v="CAS-6789921-X0W4J7"/>
    <s v="Resuelto"/>
    <s v="Web"/>
    <s v="19.880"/>
    <s v="Hace un mes que un solo maestro está trabajando en mi departamento por tarjeta bco de materiales y viene cuando quiere y mi mascota y yo ya tenemos los pulmones llenos de polvo y este maestro enviado por asesoría Canahue no termina nunca"/>
    <s v="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Al respecto, y tal como le indicamos en nuestra respuesta anterior asociada al código CAS-6789953-C9N0H5,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7-06-2022 13:38"/>
    <d v="2022-04-07T13:42:30"/>
    <d v="2022-06-17T13:38:10"/>
    <s v="13028222"/>
    <s v="FLORES ALARCÓN, KARINA ALEJANDRA"/>
    <s v="Chileno o extranjero con rut"/>
    <d v="2022-04-07T12:42:30"/>
    <s v="No"/>
    <n v="50"/>
    <s v="Sí"/>
    <s v="Mujer"/>
    <x v="14"/>
    <s v="Reclamo"/>
    <s v="SERVIU METROPOLITANO"/>
    <m/>
    <m/>
    <s v="Santiago"/>
    <s v="Gestión de opinión ciudadana"/>
    <s v="Cardenas Pinto, Paola"/>
    <s v="Marinao, Jenifer"/>
    <s v="Cardenas Pinto, Paola"/>
    <s v="Chilena"/>
    <s v="Valor predeterminado"/>
    <m/>
  </r>
  <r>
    <s v="CAS-6789953-C9N0H5"/>
    <s v="Resuelto"/>
    <s v="Web"/>
    <s v="19.880"/>
    <s v="Necesito que el Minvu se haga cargo y manden mas maestros y máximo en una semana me terminen correcta y satisfactoriamente el trabajo total"/>
    <s v="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Dicho lo anterior, le informamos que,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 Fecha de publicación: 17-06-2022 13:36"/>
    <d v="2022-04-07T14:03:18"/>
    <d v="2022-06-17T13:37:04"/>
    <s v="13028222"/>
    <s v="FLORES ALARCÓN, KARINA ALEJANDRA"/>
    <s v="Chileno o extranjero con rut"/>
    <d v="2022-04-07T13:03:18"/>
    <s v="No"/>
    <n v="50"/>
    <s v="Sí"/>
    <s v="Mujer"/>
    <x v="14"/>
    <s v="Reclamo"/>
    <s v="SERVIU METROPOLITANO"/>
    <s v="45"/>
    <s v="REGION METROPOLITANA"/>
    <s v="Santiago"/>
    <s v="Gestión de opinión ciudadana"/>
    <s v="Cardenas Pinto, Paola"/>
    <s v="Marinao, Jenifer"/>
    <s v="Gallegos, Gabriela"/>
    <s v="Chilena"/>
    <s v="Valor predeterminado"/>
    <m/>
  </r>
  <r>
    <s v="CAS-6789982-M6F4D2"/>
    <s v="Resuelto"/>
    <s v="Web"/>
    <s v="19.880"/>
    <s v="Buenas tardes Soy la actual presidenta del comité de administración, del condominio social Manuel de salas de San Joaquín. El 2017 se ingreso un vale vista a su entidad por un monto de $17 millones y fracción. Desde el año 2020, que estamos solicitando la devolución de estos dineros. Es una vergüenza que aun no tengamos respuestas concretas y serias. Lo único que han entregado es una serie de correos superfluos. Exigimos, que resuelvan este caos, han tenido tiempo suficiente para darnos una respuesta significativa, la comunidad y los vecinos afectados quieren la devolución de sus dineros. Les adjunto, todos los correos &quot;ASPIRINAS&quot; que nos dan por respuesta."/>
    <s v="Descripción: Junto con saludarle cordialmente, y por especial encargo de la Dirección del SERVIU Metropolitano, doy respuesta a su reclamo relacionado con el ahorro acreditado por su Conjunto Habitacional, para postulación a mejoramiento de la copropiedad. En primer lugar, quisiéramos manifestar, que lamentamos muy sinceramente el tiempo transcurrido en la entrega del documento bancario; no obstante, lo anterior, se debieron realizar gestiones internas pertinentes para el desarchivo y endoso de este tipo de documentos, que implica mayores tiempos de lo esperado. Dicho lo anterior le informamos que, de acuerdo a lo informado por Tesorería de este servicio, el lunes 25.04.2022, le fue entregado el Depósito a plazo que se encontraba en custodia de Serviu Metropolitano. Le reiteramos nuestras más sinceras disculpas por las molestias que la demora de la entrega del depósito a plazo le haya podido causar, y le manifestamos nuestra disposición para responder sus consultas. PCP/JML/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3"/>
    <d v="2022-04-07T14:39:37"/>
    <d v="2022-05-06T16:43:56"/>
    <s v="12407851"/>
    <s v="MELLA DONOSO, VALESKA GERALDINA"/>
    <s v="Chileno o extranjero con rut"/>
    <d v="2022-04-07T13:39:37"/>
    <s v="No"/>
    <n v="20"/>
    <s v="No"/>
    <s v="Mujer"/>
    <x v="14"/>
    <s v="Reclamo"/>
    <s v="SERVIU METROPOLITANO"/>
    <m/>
    <m/>
    <s v="San Joaquin"/>
    <s v="Gestión de opinión ciudadana"/>
    <s v="Cardenas Pinto, Paola"/>
    <s v="Marinao, Jenifer"/>
    <s v="Barrera Leon, Marcela"/>
    <s v="Extranjera"/>
    <s v="Valor predeterminado"/>
    <m/>
  </r>
  <r>
    <s v="CAS-6791363-Z0Q2W7"/>
    <s v="Resuelto"/>
    <s v="Web"/>
    <s v="19.880"/>
    <s v="Quiero ingresar un reclamo a nombre de la Junta de Vecinos plaza galilea que genero la postulación a la tarjeta banco de materiales con la Entidad Patrocinante 360, en total resultaron beneficiadas 24 familias de nuestro grupo Todos los beneficiarios de la banca de materiales se han encontrado con diferentes problemas en los establecimientos que tienen convenio con la tarjeta banco de materiales, por ejemplo, easy se niega a vender ningún material que no sea techumbre y tornillos, aunque tengan stock de todos los materiales otorgados en la lista por SERVI. En el caso de homecenter, indicaron que la tarjeta está bloqueada en toda la región en lo referente a su institución Queremos que SERVIU nos de algún tipo de respuesta o solución, para que podamos comprar y ocupar la tarjeta banco de materiales Sino obtenemos una respuesta iremos a la televisión y SERNAC para ver que solución nos dan"/>
    <s v="Descripción: Junto con saludarle cordialmente, damos respuesta a su correo electrónico, donde manifiesta su reclamo por las dificultades que han enfrentado sus vecinos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Dicho lo anterior, le informamos que el convenio vigente con la tienda Easy, sólo permite la compra de materiales para el arreglo de techos. En relación a las tiendas Homecenter-Sodimac, el convenio ya se encuentra vigente, no obstante adjunto a esta respuesta encontrará un listado del total de convenios actualizados, a fin que pueda explorar alternativas de compra, de acuerdo a lo ya indicado, así como también el listado de materiales, diferenciando los correspondientes a arreglos de techo y mantención de la vivienda. Le reiteramos nuestras más sinceras disculpas por las molestias que esta situación le haya podido causar a usted y sus vecinos,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6"/>
    <d v="2022-04-08T13:00:12"/>
    <d v="2022-05-06T16:47:06"/>
    <s v="12200847"/>
    <s v="BERROCAL HIDALGO, SYLVIA MARIBEL"/>
    <s v="Chileno o extranjero con rut"/>
    <d v="2022-04-08T13:00:12"/>
    <s v="No"/>
    <n v="19"/>
    <s v="No"/>
    <s v="Mujer"/>
    <x v="8"/>
    <s v="Reclamo"/>
    <s v="SERVIU METROPOLITANO"/>
    <m/>
    <m/>
    <s v="Rancagua"/>
    <s v="Gestión de opinión ciudadana"/>
    <s v="Cardenas Pinto, Paola"/>
    <s v="Miqueles Jimenez, Paola"/>
    <s v="Barrera Leon, Marcela"/>
    <s v="Chilena"/>
    <s v="Valor predeterminado"/>
    <m/>
  </r>
  <r>
    <s v="CAS-6791690-Y7S9D5"/>
    <s v="Resuelto"/>
    <s v="Web"/>
    <s v="19.880"/>
    <s v="Sres . Me han tramitado mucho tiempo y aun no recibo el dinero de mi postulacion . Los correos que me indicaron harian seguimiento a mi caso nunca respondieron solo me envian correos automatizados . CAS-6486725-T5R9V2 ¿Acaso tengo que ir a hablar con mi presidente ?"/>
    <s v="Descripción: Junto con saludar cordialmente, damos respuesta a su presentación, donde expone su reclamo y solicita la restitución del Ahorro. En primer lugar, lamentamos la tardanza en responder, pues para nosotros como SERVIU Metropolitano, es de suma importancia la calidad de atención de nuestros/as usuarios/as, razón por la cual, nos encontramos trabajando con el fin de reforzar los protocolos de atención ciudadana que permitan mejorar los tiempos de respuesta. Dicho lo anterior, le informamos que, usted renunció al proyecto denominado &quot;Los Faldeos de Peñalolén&quot;, según queda consignado en la Resolución Exenta N° 6564 de fecha 21.12.2018. En este sentido, y de acuerdo a su requerimiento de gestionar la devolución del ahorro, solicitamos pueda contactar a la Profesional Encargada de la Sección Gestión Territorial Sra. Ana Muñoz Luengo, a su correo electrónico; amunozl@minvu.cl, quién le informará acerca del procedimiento.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AML/VVT Fecha de publicación: 09-08-2022 12:15"/>
    <d v="2022-04-10T10:00:37"/>
    <d v="2022-08-09T12:15:55"/>
    <s v="13292468"/>
    <s v="SALINAS REYES, MARÍA EUGENIA"/>
    <s v="Chileno o extranjero con rut"/>
    <d v="2022-04-10T10:00:38"/>
    <s v="No"/>
    <n v="83"/>
    <s v="Sí"/>
    <s v="Mujer"/>
    <x v="21"/>
    <s v="Reclamo"/>
    <s v="SERVIU METROPOLITANO"/>
    <m/>
    <m/>
    <s v="Quintero"/>
    <s v="Gestión de opinión ciudadana"/>
    <s v="Cardenas Pinto, Paola"/>
    <s v="Marinao, Jenifer"/>
    <s v="Muñoz Luengo, Ana"/>
    <s v="Chilena"/>
    <s v="Valor predeterminado"/>
    <m/>
  </r>
  <r>
    <s v="CAS-6793857-Z1X4Z8"/>
    <s v="Resuelto"/>
    <s v="Web"/>
    <s v="19.880"/>
    <s v="Frente a mi domicilio, Las Golondrinas N°3561, ciudad y comuna de Maipú, hay una poza en el asfalto o cemento de la calle que SMapa (Servicio de Agua Potable de Maipú) ha señalado que es responsabilidad de reparar por Serviu pues la refacción al servicio de agua potable que esa empresa efectuó fue aceptado y aprobado por Serviu, de modo tal que la falta de gradiente de la calle para evacuar las aguas de la calle, serían de responsabilidad de Serviu Metropolitano y no de esa empresa de agua potable."/>
    <s v="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02-06-2022 18:37"/>
    <d v="2022-04-12T10:06:15"/>
    <d v="2022-06-02T18:37:57"/>
    <s v="7901751"/>
    <s v="RAMIREZ VASQUEZ, JUAN FRANCISCO"/>
    <s v="Chileno o extranjero con rut"/>
    <d v="2022-04-12T10:06:15"/>
    <s v="No"/>
    <n v="36"/>
    <s v="Sí"/>
    <s v="Hombre"/>
    <x v="28"/>
    <s v="Reclamo"/>
    <s v="SERVIU METROPOLITANO"/>
    <m/>
    <m/>
    <s v="Maipu"/>
    <s v="Gestión de opinión ciudadana"/>
    <s v="Cardenas Pinto, Paola"/>
    <s v="Parada Alarcon, Carolina"/>
    <s v="Cardenas Pinto, Paola"/>
    <m/>
    <s v="Valor predeterminado"/>
    <m/>
  </r>
  <r>
    <s v="CAS-6794074-R5R4X3"/>
    <s v="Resuelto"/>
    <s v="Web"/>
    <s v="19.880"/>
    <s v="Reclamo que Serviu debe hacerse cargo de reparar la calle por rotura del pavimento o asfalto frente a mi domicilio en calle Las Golondrinas N°3561, ciudad y comuna de Maipú, Región Metropolitana, pues la empresa de agua potable de Maipú SMapa, dice que la reparación que ellos efectuaron en ese sector y calle fue aprobado y aceptado por Serviu, de modo que las pozas que allí se forman son de arreglo y cargo del Serviu. Se adjuntan antecedentes documentales."/>
    <s v="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RV Fecha de publicación: 02-06-2022 18:38"/>
    <d v="2022-04-12T10:43:54"/>
    <d v="2022-06-02T18:39:03"/>
    <s v="7901751"/>
    <s v="RAMIREZ VASQUEZ, JUAN FRANCISCO"/>
    <s v="Chileno o extranjero con rut"/>
    <d v="2022-04-12T10:43:54"/>
    <s v="No"/>
    <n v="36"/>
    <s v="Sí"/>
    <s v="Hombre"/>
    <x v="28"/>
    <s v="Reclamo"/>
    <s v="SERVIU METROPOLITANO"/>
    <m/>
    <m/>
    <s v="Maipu"/>
    <s v="Gestión de opinión ciudadana"/>
    <s v="Cardenas Pinto, Paola"/>
    <s v="Parada Alarcon, Carolina"/>
    <s v="Cardenas Pinto, Paola"/>
    <m/>
    <s v="Valor predeterminado"/>
    <m/>
  </r>
  <r>
    <s v="CAS-6801216-W5Q5V0"/>
    <s v="Resuelto"/>
    <s v="Web"/>
    <s v="19.880"/>
    <s v="El día 14 de Abril acudí personalmente al Serviu ubicado en Arturo Prat comuna de Santiago a dejar todos los docuemntos para validar el contrato de arriendo, me dijeron que no se recibía ese tipo de papeles, me pasaron un informativo con un mail, explicando que dentro de 2 días hábiles se validaba hasta ahora no he tenido respuesta y la verdad me angustia ya que no sé de que otra forma hacerlos llegar ya he perdido varios meses desde que salí beneficiada ya que estuve intentando un mes comunicarme y me era imposible.No es claro en la página el paso final que estoy haciendo y poco amigable el sistema para facilitar la entrega de documentos.La atención fue buena en Serviu, pero traten que los operadores telefónicos den bien la instrucciones, ya que pedí un día en mi trabajo en vano siendo que me podían haber dado el correo qu no sé si está activo y lo leeen y evitar todo esto. Adjunto docuemntos enviados en correo enviado 14 abril y hoy 19 de abril 2022.Gracias quedo atenta a su respuesta."/>
    <s v="Descripción: Junto con saludarle cordialmente, damos respuesta a su presentación, donde expone su reclamo relacionado con la validación de su contrario de arriendo y las gestiones que ha tenido que realizar tanto presencial como virtual, sin tener respuesta al momento de ingresar este caso, por otro lado, señala que la plataforma virtual, no le parece amigable para realizar la operación; a su vez, sugiere mejorar la información otorgada por la atención telefónica, ya que tuvo que venir de manera presencial, habiendo existido una casilla electrónica para validar el contrato. En primer lugar, quisiéramos expresar nuestras más sinceras disculpas por las molestias que esta situación le haya podido causar, especialmente porque nuestro compromiso como SERVIU Metropolitano, es ofrecer un servicio con altos estándares de calidad, entregándoles a nuestros usuarios una información certera y oportuna. Dicho lo anterior y respecto de su requerimiento le informamos que, su contrato de arriendo fue validado en sistema, habilitándola para realizar sus copagos. Dicha información, le fue enviada al correo electrónico por Ud. proporcionado, información que se adjunta a esta respuesta como respaldo para su revisión y fines pertinentes.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7-05-2022 18:55"/>
    <d v="2022-04-19T12:32:34"/>
    <d v="2022-05-17T18:55:29"/>
    <s v="13474463"/>
    <s v="FUENTES GARCÍA, MARÍA JOSÉ"/>
    <s v="Chileno o extranjero con rut"/>
    <d v="2022-04-19T12:32:35"/>
    <s v="No"/>
    <n v="20"/>
    <s v="No"/>
    <s v="Mujer"/>
    <x v="9"/>
    <s v="Reclamo"/>
    <s v="SERVIU METROPOLITANO"/>
    <m/>
    <m/>
    <s v="San Miguel"/>
    <s v="Gestión de opinión ciudadana"/>
    <s v="Cardenas Pinto, Paola"/>
    <s v="Parada Alarcon, Carolina"/>
    <s v="Maass, Catalina"/>
    <s v="Chilena"/>
    <s v="Valor predeterminado"/>
    <m/>
  </r>
  <r>
    <s v="CAS-6801632-Q2G9W6"/>
    <s v="Resuelto"/>
    <s v="Web"/>
    <s v="19.880"/>
    <s v="Escribo porque me está ocurriendo una situación con el Subsidio Habitacional de Mejoramiento de Vivienda del cual fui beneficiaria. Este corresponde a la entrega de un panel solar que fue postulado a través de la Municipalidad de Curacaví y otorgado por Serviu. No obstante, la empresa encargada para realizar los proyectos es la EGIS y Agencia habitacional, Berber y Berger, donde uno de sus trabajadores, Alejandro Sánchez, debe supervisar que los proyectos se realicen y quien no lo está haciendo. Lo anterior se da porque ellos contrataron a una persona llamada Jaime para que junto a sus trabajadores se encargara de instalar. Ellos me hicieron llegar el panel a mi casa, vino una persona a revisar y coordinaron para instalar al dia siguiente. Lo que no ocurrió porque no se presentaron. Al día siguiente llegaron con una actitud negativa y desagradable dejando en claro que no iban a instalar. Luego Jaime se comunicó conmigo para decirme que el techo no estaba apto para realizar la instalación y que debía hablarlo con Alejandro Sánchez para que reforzaran el techo, puesto que no hicieron su trabajo ni verificaron que la casa cumpliera con las condiciones. Por lo que Jaime aseguró que es responsabilidad de Berger y Berger reforzar el techo para la posterior instalación. Minutos después me informa que dispuso un camión para retirar el panel, ya que tenía todo preparado para instalarlo en otro domicilio. Además, asegurándome que sería algo momentáneo para no retrasar otros trabajos mientras desde Berger y Berger daban la solución para posteriormente traer otro panel. Situación que funcionó bien, hasta que se llevaron el panel y Jaime cambió totalmente su actitud diciendo que no se instalará panel en mi casa porque él no quiere que se instale. A raíz de eso, le escribí a Alejandro Sánchez para que me ayudara con mi situación. Tras insistirle varias veces y decirle que quería denunciar formalmente la situación para que Serviu fiscalice me dijo que no conseguiría nada. Más tarde me informó que vendría a mi domicilio. Al día siguiente vino y observó el techo desde la calle sin subir a verificar si estaba en condiciones. (Es importante señalar que el techo fue modificado para que cumpliera con las mismas condiciones que ellos solicitaban para instalar al momento de la postulación). En ese momento, Alejandro Sánchez se comprometió a contarse con otra empresa para que diera solución y pudiera colocar el panel, porque según mencionó los trabajadores no lo podrían hacer porque no estaban capacitados para hacer un trabajo más complejo. Después de varios días y sin obtener respuesta volví a escribir para tener una solución. Pero él fue claro en decir que no habría panel en mi casa porque así lo decidió con Jaime y que no sacaba nada con denunciar porque él estaría esperando sentado, ya que ellos mandaban y tomaban las decisiones de quien recibe los subsidios. Por esa razón me comunique con Minvu y denuncié en Serviu. Solicito fiscalización a la EGIS."/>
    <s v="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MCV/NJ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5"/>
    <d v="2022-04-19T15:20:49"/>
    <d v="2022-04-22T16:35:48"/>
    <s v="13552379"/>
    <s v="MERINO GUTIÉRREZ, XIMENA DEL CARMEN"/>
    <s v="Chileno o extranjero con rut"/>
    <d v="2022-04-19T15:20:49"/>
    <s v="No"/>
    <n v="3"/>
    <s v="No"/>
    <s v="Mujer"/>
    <x v="29"/>
    <s v="Reclamo"/>
    <s v="SERVIU METROPOLITANO"/>
    <m/>
    <m/>
    <s v="Curacavi"/>
    <s v="Información"/>
    <s v="Cardenas Pinto, Paola"/>
    <s v="Parada Alarcon, Carolina"/>
    <s v="Carcamo Valencia, Mylena"/>
    <s v="Chilena"/>
    <s v="Valor predeterminado"/>
    <m/>
  </r>
  <r>
    <s v="CAS-6802401-F0C4P7"/>
    <s v="Resuelto"/>
    <s v="Web"/>
    <s v="19.880"/>
    <s v="Reclamo en contra de la Sra Lorena Miranda del condominio Parque Constanza por mal uso de su vivienda, en tres ocasiones a provocado incendio poniendo en peligro a toda la comunidad, firmo un compromiso y no lo ha cumplido ha tenido 2 vehículo siendo que es solo uno, pone su ropa en el espacio común que por regla no se debe poner música los domingos con el parlante afuera en horario no adecuado. Ojalá se verifique y se tomen medidas."/>
    <s v="Descripción: Junto con saludar cordialmente, y por especial encargo de la Dirección del SERVIU Metropolitano, damos respuesta a su reclamo, donde manifiesta situación en contra de una vecina del condominio Parque Constanza, por mal uso de su vivienda e incumplimientos a otras normar del condominio, que exponen a la comunidad, solicitándonos fiscaliza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y comprendiendo su preocupación, le informamos que hemos revisado su presentación la que fue derivada al Equipo Comunidad en Red, de la Municipalidad de La Florida. Cabe añadir, que por tratarse de una Copropiedad formalizada, usted y todos los copropietarios/as cuentan con 3 vías para mediar en caso de conflictos por infracción al reglamento o a las normas de convivencia que son las siguientes: 1.- La primera opción, es acercarse al comité de administración, para que actúe como mediador entre las partes, órgano que puede revisar y aplicar multas de acuerdo a lo establecido en el reglamento o en asambleas con los copropietarios. 2.- La segunda vía, es la Municipal, quienes tienen apoyo profesional (social y legal) para mediar y orientar en relación a la buena convivencia y cumplimiento de la ley. 3.- Por ultimo, si considera pertinente, existe la opción de abordar la situación descrita a través de la vía judicial, acudiendo al Juzgado de Policía Local, correspondiente a su comuna. En virtud de todo lo antes señalado, y en la medida que su caso fue informado el Equipo Comunidad en Red sugerimos acercarse a sus oficinas para evaluar situación y a su vez tomar contacto con las funcionarias de dicho Equipo: Maria Elena Barra Burgos: maria.barra@laflorida.cl; Maria Deisy Medina Briceño: mmedina@laflorida.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IRR Fecha de publicación: 02-06-2022 18:48"/>
    <d v="2022-04-20T10:30:05"/>
    <d v="2022-06-02T18:48:28"/>
    <s v="16410682"/>
    <s v="PIZARRO ALTAMIRANO, PATRICIA DANIXA"/>
    <s v="Chileno o extranjero con rut"/>
    <d v="2022-04-20T10:30:05"/>
    <s v="No"/>
    <n v="31"/>
    <s v="Sí"/>
    <s v="Mujer"/>
    <x v="21"/>
    <s v="Reclamo"/>
    <s v="SERVIU METROPOLITANO"/>
    <m/>
    <m/>
    <s v="La Florida"/>
    <s v="Gestión de opinión ciudadana"/>
    <s v="Cardenas Pinto, Paola"/>
    <s v="Parada Alarcon, Carolina"/>
    <s v="Cardenas Pinto, Paola"/>
    <s v="Chilena"/>
    <s v="Valor predeterminado"/>
    <m/>
  </r>
  <r>
    <s v="CAS-6803842-B8J7T1"/>
    <s v="Resuelto"/>
    <s v="Web"/>
    <s v="19.880"/>
    <s v="Reclamo Quisiera reclamar por una funcionaria de nombre Cecilia Bravo de la OIRS de Talagante, por dar mala información, no buscar ni informarse por otros medios como su computador, a mis arrendatarios, yo espero la escritura de alzamiento, para así validar el contrato de Serviu el cual llevo como 3 semanas desde el envió del ultimo documento que era las prohibiciones y gravámenes y el cual no tiene, solo falta la escritura de alzamiento. Les informo que yo no he pedido esos documentos y debería buscar otra vivienda, por tal motivo me pagaron menos arriendo, no han pagado luz ni agua, lo cual se esta acumulando y yo estoy con una crisis de angustia, ya que uso ese dinero para pagar el arriendo donde vivo ahora. Envió foto del papel que les paso y datos de la arrendataria teresa cisternas Domínguez RUT 846110-4. Ahora mis arrendatarios dicen que perdieron el subsidio de arriendo por mi culpa y me trataron de sinvergüenza y estafadora. Espero respuesta. Saludos Cordiales"/>
    <s v="Descripción: Junto con saludarle cordialmente, damos respuesta a su reclamo, relacionado con la atención brindada por la funcionaria Srta. Claudia Rubio Guzmán, quien se desempeña en la Oficina de Informaciones, Reclamos y Sugerencias (OIRS) Talagante de este Servicio.  En primer lugar, quisieramos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V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2"/>
    <d v="2022-04-20T18:57:14"/>
    <d v="2022-05-18T14:32:54"/>
    <s v="12469911"/>
    <s v="MUÑOZ DIAZ, ANA MARGARITA"/>
    <s v="Chileno o extranjero con rut"/>
    <d v="2022-04-20T18:57:14"/>
    <s v="No"/>
    <n v="20"/>
    <s v="No"/>
    <s v="Mujer"/>
    <x v="4"/>
    <s v="Reclamo"/>
    <s v="SERVIU METROPOLITANO"/>
    <m/>
    <m/>
    <s v="Talagante"/>
    <s v="Gestión de opinión ciudadana"/>
    <s v="Cardenas Pinto, Paola"/>
    <s v="Miqueles Jimenez, Paola"/>
    <s v="Hernandez Muñoz, Olga"/>
    <s v="Chilena"/>
    <s v="Valor predeterminado"/>
    <m/>
  </r>
  <r>
    <s v="CAS-6805712-S0W2X5"/>
    <s v="Resuelto"/>
    <s v="Web"/>
    <s v="19.880"/>
    <s v="ADJUNTO CARTA"/>
    <s v="Descripción: Junto con saludar cordialmente, damos respuesta a su reclamo, en el cual hace referencia a un ingreso anterior realizado a través de nuestra Oficina de Informaciones, Reclamos y Sugerencia (Oirs - Melipilla), el cual no habría sido respondido a la fecha. En dicho reclamo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34"/>
    <d v="2022-04-22T10:26:54"/>
    <d v="2022-08-23T17:34:26"/>
    <s v="9934646"/>
    <s v="RETAMAL GUTIERREZ, CARLOS ALBERTO"/>
    <s v="Chileno o extranjero con rut"/>
    <d v="2022-04-22T10:26:54"/>
    <s v="No"/>
    <n v="84"/>
    <s v="Sí"/>
    <s v="Hombre"/>
    <x v="30"/>
    <s v="Reclamo"/>
    <s v="SERVIU METROPOLITANO"/>
    <m/>
    <m/>
    <s v="San Pedro"/>
    <s v="Gestión de opinión ciudadana"/>
    <s v="Cardenas Pinto, Paola"/>
    <s v="Marinao, Jenifer"/>
    <s v="Cardenas Pinto, Paola"/>
    <s v="Chilena"/>
    <s v="Valor predeterminado"/>
    <m/>
  </r>
  <r>
    <s v="CAS-6806951-B9Q3F5"/>
    <s v="Resuelto"/>
    <s v="Web"/>
    <s v="19.880"/>
    <s v="Estimados: Junto con saludar, le escribo para manifestar mi malestar y disconformidad con el trabajo que realizan en Minvu y Serviu. Esto porque no se dan el tiempo de ofrecer una solución efectiva a los ciudadanos y solo se dedican a resguardar los intereses de personas inescrupulosas como lo son Alejandro Sánchez, quien pertenece a la empresa Berger y Berger, quienes ya han sido denunciados por casos similares a los que me estoy viendo enfrentada. Por lo tanto, denuncié ante ustedes las irregularidades cometidas por dicha persona y Jaime Tarifeño, quien carece de ética, además, de no querer realizar el cumplimiento del Subsidio Habitacional de Mejoramiento de Vivienda del cual fui beneficiaria, simplemente porque no quiere. Ustedes como respuesta, me dicen que postule a mejorar el techo de mi casa porque Alejandro Sáchez lo dice. Esto sin venir a comprobar y supervisar que lo que este señor afirma es cierto. Mi techo ni siquiera tiene un año desde que fue cambiado y con una inversión de 2 millones de pesos invertidos solo en materiales. Por lo tanto, es imposible que desde Serviu me manden a postular a un subsidio de techo porque Alejandro Sánchez y Jaime Tarifeño están dando esa orden. Mi techo no necesita volver a ser reemplazado. Debido a la mala gestión de ustedes, solicito la devolución inmediata de mi dinero porque no estoy recibiendo ningún Subsidio. Solo se está beneficiando Jaime Tarifeño, Alejandro Sánchez y Berger y Berger, al quedarse con mi dinero y el panel que me correspondía. Ante la discriminación, falta de interes y menoscabo por parte de Minvu y Serviu, por ejecutar los trabajos en terreno y favorecer a las familias que fueron beneficiadas de los Subsidios de Mejoramiento de Vivienda, quiero hacer mi caso publico para que la empresa Berger y Berger no siga cometiendo irregularidades junto a las personas ante mencionadas. Y lo peor de todo este caso, siendo avaladas y respaldadas por un entidad pública como lo es Serviu, siendo que cuando me presenté personalmente a Serviu, así como también siempre me dijeron que darían una solución, porque nunca se había dado un caso en el que entregaran un panel y luego lo retiran como si nada. Espero su pronta respuesta. ¡Saludos"/>
    <s v="Descripción: Junto con saludar cordialmente, damos respuesta a su presentación, donde manifiesta su malestar y disconformidad por los trabajos realizados mediante aplicación del Programa de Protección del Patrimonio Familiar regulado por el D.S. Nº 255 (V. y U.) de 2006 / Mejoramiento de Viviendas y Barrio, regulado por el Decreto Supremo Nº 27 (V. y U.) de 2016, que se gestionó mediante la entidad que usted menciona y la falta de supervisión ante sus dicho por parte de nuestro Servic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s posible indicar que el Supervisor del Departamento de Obras de Edificación de este Servicio, Sr. Nicolás Jorquera Escala se puso en contacto con el Prestador de Asistencia Técnica&lt;B2, en relación al Proyecto Paneles San Pedro 2020, al cual corresponden las obras que se realizaron en su vivienda, decidiendo realizar una inspección en terreno el día martes 07 del presente mes, en presencia de Empresa Constructora San Sebastian y PSAT B2, representado por su Inspector Técnico de Obra (ITO), Alejandro Sánchez. En dicha visita a terreno, se ratifica que se realizó un cambio de cubierta a su techo hace menos de un año, esa intervención incluyó toda la estructura de la cubierta. Esta intervención se realizaría por un maestro, sin contemplar diseño arquitectónico ni calculo estructural, además de no realizar trámites municipales previos ni posteriores. Se constata además, que esta intervención se realiza posterior de haber ganado su subsidio de mejoramiento para la instalación de un colector solar Se informa que desde la constructora, no se realizó un procedimiento adecuado al no inspeccionar las condiciones de su cubierta y al dejar el equipo en su vivienda por varios días. Por ello, es que se toma contacto con la constructora para manifestar la mala gestión en su vivienda y se verificará la factibilidad de revisar estructuralmente la cubierta de la vivienda y la posterior obtención de los permisos municipales correspondientes.  En virtud de lo anterior y como es de nuestro interés apoyarla en este proceso, puede tomar contacto directamente con el supervisor Nicolás Jorquera Escala,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NJE Fecha de publicación: 17-06-2022 13:47"/>
    <d v="2022-04-22T18:43:46"/>
    <d v="2022-06-17T13:47:55"/>
    <s v="13552379"/>
    <s v="MERINO GUTIÉRREZ, XIMENA DEL CARMEN"/>
    <s v="Chileno o extranjero con rut"/>
    <d v="2022-04-22T18:43:46"/>
    <s v="No"/>
    <n v="40"/>
    <s v="Sí"/>
    <s v="Mujer"/>
    <x v="14"/>
    <s v="Reclamo"/>
    <s v="SERVIU METROPOLITANO"/>
    <m/>
    <m/>
    <s v="Curacavi"/>
    <s v="Gestión de opinión ciudadana"/>
    <s v="Cardenas Pinto, Paola"/>
    <s v="Parada Alarcon, Carolina"/>
    <s v="Carcamo Valencia, Mylena"/>
    <s v="Chilena"/>
    <s v="Valor predeterminado"/>
    <m/>
  </r>
  <r>
    <s v="CAS-6813127-K1M3Y3"/>
    <s v="Resuelto"/>
    <s v="Web"/>
    <s v="19.880"/>
    <s v="Buenas noches, revisando el resultado estoy disconforme ya que, me llegó un correo pidiendo que el depósito estuviera el hasta el día 30 de noviembre del 2021 antes de las 14:00hrs, saldo que si estaba disponible y que actualmente se encuentra retenido, yo llamé al banco para saber a qué se debía dicha retención de dinero y la respuesta del ejecutivo bancario fue que el serviu había retenido dicho dinero, entonces no pueden rechazar la postulación por dizque no haber ahorro, por qué si estaba a la fecha que lo pidieron, y a la antes de la hora que dieron de ultimátum, entonces yo quiero saber por qué se rechaza dicha postulación, se ríen de la necesidad de la gente o que? Ya que fácil ese dinero lo ocupaba para llenar mi despensa ya que actualmente estoy sin trabajo y necesito el dinero y ya que no salí seleccionado liberen mi dinero para pagar mis deudas. Ante mano muchas gracias, se despide Gerardo Escobedo"/>
    <s v="Descripción: Junto con saludarle cordialmente, damos respuesta a su correo electrónico, donde expone su reclamo manifestando su disconformidad por el resultado obtenido en la postulación individual al Llamado del año 2021, correspondiente al Programa Fondo Solidario de Elección de Vivienda, regulado por el Decreto supremo N° 49 (V. y U.) de 2011, solicitando también el desbloqueo de su cuenta de ahorro para la vivienda. Al respecto, le informamos que en este contexto y analizada su situación, fue posible verificar que no se cumplían con los requisitos reglamentarios establecidos por el Programa (ahorro mínimo de 10 Unidades de Fomento depositado al 30.11.2021), razón por la que no participó del proceso de selección. Es importante señalar que debido a que no participo del proceso de selección, su cuenta de ahorro para la vivienda será desbloqueada dentro de 72 horas, donde podrá disponer del monto ahorrado sin restricciones asociadas al Ministerio de Vivienda y Urbanismo. Finalmente, señalar que para el programa Fondo Solidario de Elección de Vivienda (D.S.49), se encuentra planificado realizar un nuevo llamado individual, durante el segundo semestre del presente año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PMJ/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33"/>
    <d v="2022-04-28T04:11:01"/>
    <d v="2022-05-12T12:33:17"/>
    <s v="1723945"/>
    <s v="ESCOBEDO LARA, GERARDO ENRIQUE"/>
    <s v="Chileno o extranjero con rut"/>
    <d v="2022-04-28T04:11:02"/>
    <s v="No"/>
    <n v="10"/>
    <s v="No"/>
    <s v="Hombre"/>
    <x v="10"/>
    <s v="Reclamo"/>
    <s v="SERVIU METROPOLITANO"/>
    <m/>
    <m/>
    <s v="Paine"/>
    <s v="Gestión de opinión ciudadana"/>
    <s v="Cardenas Pinto, Paola"/>
    <s v="Miqueles Jimenez, Paola"/>
    <s v="Villarroel Salazar, María Ines"/>
    <m/>
    <s v="Valor predeterminado"/>
    <m/>
  </r>
  <r>
    <s v="CAS-6815519-K3W0S6"/>
    <s v="Resuelto"/>
    <s v="Web"/>
    <s v="19.880"/>
    <s v="hace un tiempo envié documentos para tramite de mi desmarca de subsidio, hoy me encuentro divorciada pero figuro con marca de subsidio de mi ex-cónyuge que nunca el recibió, en la Región Metropolitana. me respondió la profesional doña Paula Vial Lopez que los documentos serian enviados y revisados por el abogado Patricio Nuñez el cual emitiría un pronunciamiento o indicaría si es que fuera necesario mas documentos a presentar si fuese necesario. Por ultimo realizo esta nueva consulta debido que a la fecha no he recibido información, pese a que a través de la Encargada de vivienda del Municipio doña Jessica Carrasco la cual realizo dos consultas sobre mi caso enviadas vía correo a don Patricio. Hoy me encuentro con orden de desalojo y el Alcalde Sr Segovia me pide esta tramitación para recibir ayuda de su parte de forma urgente. solicito favor resolver lo antes posible para que de orden de la correspondiente desmarca."/>
    <s v="Descripción: Junto con saludarle cordialmente, damos respuesta a su correo electrónico, donde expresa su malestar por el tiempo transcurrido en respuesta a su trámite relacionado con borrar marca de beneficio por disolución del matrimonio (divorcio, nulidad o fallecimiento), indicando que hoy se encuentra con orden de desalojo, por lo que solicita una pronta respuesta a su caso el que habría sido consultado vía correo en 2 oportunidades al funcionario en mención. En primer lugar, quisiéramos manifestar que lamentamos muy sinceramente el tiempo transcurrido en la entrega de la respuesta a su requerimiento; no obstante, estimamos necesario mencionar que luego de consultado su caso al Departamento Jurídico, su situación sigue en evaluación y estudio, toda vez que su ex cónyuge, obtuvo subsidio para la vivienda el que se encuentra en estado vigente, lo cual, el Abogado Patricio Nuñez Pino a cargo de su caso, consultó a las unidades correspondientes para dar seguimiento a su requerimiento, donde se espera un pronunciamiento prontamente. En virtud de lo anterior, y como es de nuestro interés mantenerla informada, puede tomar contacto directo con el abogado en mención, a su correo electrónico: pnunezp@minvu.cl, para estar al tanto de su trámite, y donde se le indicará el pronunciamiento respectivo. Esperamos que la información proporcionada sea de utilidad, y le reiteramos nuestra disposición para responder sus consultas. PCP/CPA/PN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5"/>
    <d v="2022-04-29T11:11:26"/>
    <d v="2022-05-24T18:15:30"/>
    <s v="7682387"/>
    <s v="SEPULVEDA GUAJARDO, ANA MARIA"/>
    <s v="Chileno o extranjero con rut"/>
    <d v="2022-04-29T11:11:26"/>
    <s v="No"/>
    <n v="17"/>
    <s v="No"/>
    <s v="Mujer"/>
    <x v="31"/>
    <s v="Reclamo"/>
    <s v="SERVIU METROPOLITANO"/>
    <m/>
    <m/>
    <s v="Graneros"/>
    <s v="Gestión de opinión ciudadana"/>
    <s v="Cardenas Pinto, Paola"/>
    <s v="Parada Alarcon, Carolina"/>
    <s v="Nuñez Pino, Patricio"/>
    <s v="Chilena"/>
    <s v="Valor predeterminado"/>
    <m/>
  </r>
  <r>
    <s v="CAS-6815798-B5K4J1"/>
    <s v="Resuelto"/>
    <s v="Web"/>
    <s v="19.880"/>
    <s v="Quiero manifestar mi molestia en el trámite realizado el día 26 de abril del año en curso ante la nula respuesta, falta de conocimientos en la información requerida, falta de empatía etc. de quien me atendió. LLevo casi tres años esperando una respuesta por la regularización de la vivienda heredada por mi madre, cuya dirección es la misma del encabezado de este documento. Trámite que inicié el año 2018, luego el 2019 entregue todos los documentos solicitados para una carpeta, los documentos requerían una inversión económica y principalmente en tiempo. En ese momento la oficina de regularización era Arturo Prat 46. El hecho es que el 2019 cuando fui me dieron un numero de teléfono para estar llamando a una persona de apellido Ojeda, algo que nunca fue posible, porque o no estaba o estaba de vacaciones o no respondían el teléfono. Tambien me pidieron un correo para darme información, tampoco obtuve respuestas. En marzo del año 2020 comenzó la pandemia y como muchos servicios públicos dejaron de atender de manera presencial. Sumado a eso yo tuve un (Accidente Cerebro Vascular también el 2020 por lo tanto no seguí consultando y principalmente porque no existía un medio de comunicación válido (por la pandemia) y saber si habían avances. En dicha instancia se me informó que la Posesión Efectiva no se podía realizar sin esta regularización. Incluso se me dijo que se me orientaría en hacer este tramite paralelo. Ahora cuando fui el 26 la persona que me atendió tuvo que llamar a alguien por teléfono para saber que respuesta darme y se me dijo todo lo contrario a lo informado el 2019. ahora se me informó que tenia que hacer primero la posesión efectiva e ingresar nuevamente los documentos. Algo que me parece insólito, es decir ¿se extravió la carpeta con la información entregada el 2019? se me dice incluso que el certificado de número, que es un documento que cuesta obtener en tiempo y también tiene un costo, se debe sacar de nuevo se me responde; &quot; yo no se si cambió de nombre la calle&quot; &quot; yo no se si lo que me dice es cierto&quot; en fin. Una serie de aseveraciones que solo muestran el nivel de burocracia en particular de este depto del ministerio. Mi madre por años trató de hacer este trámite. Al principio pedía permisos en sus trabajos, luego al pensionarse comenzó a tener serias dificultades de salud le amputaron sus piernas, me dio un poder general (que tampoco sirvió), un con mucho esfuerzo la lleve hasta las oficinas, pero tampoco nos fue bien. Ella ahora murió y se quedó esperando tener la tranquilidad que su departamento tendría todos los documentos en regla. Me parece que no es justo los niveles de burocracia y la falta de empatía de algunos de sus funcionarios. Ese día la persona que me atendió quedo de enviar un correo con la información correo que nunca llegó. Solicito información y saber que pasó con los documentos presentados el 2019 y en qué etapa de avance se encuentra el trámite. La vivienda no tiene deuda. Atentamente Monica Soto A"/>
    <s v="Descripción: Junto con saludar cordialmente, damos respuesta a su correo electrónico, donde manifiesta su molestia por la atención recibida en este Servicio y por la demora en el trámite de regularización del inmueble ubicado en Av. Las Torres N° 611, Villa México, comuna de Cerrillos. Al respecto y en virtud a lo señalado en su correo, lamentamos la situación que nos expone sobre la atención recibida en el pasado mes de abril, sin embargo, mencionar que su trámite de regularización a esta fecha se encontraba sin movimientos desde el año 2019, por lo cual, era complejo poder entregar una respuesta certera en el mismo momento. En tanto, se informa que no se hizo envío del correo electrónico acordado, debido que, se aprovecha esta instancia formal para indicarle los pasos a seguir, respecto de activar la solicitud de regularizar el inmueble, del cual su madre doña Elisa Álvarez Álvarez C.I. 4.881.193-0, junto a doña Veronica Álvarez Álvarez C.I N° 8.711.170-9, forman parte de la asignación de la propiedad indicada en primer párrafo. En virtud de la asignación del inmueble, y por falta de antecedentes, es fundamental la presentación de la posesión efectiva de su madre, mencionado documento debe ser solicitado por usted en su calidad de heredera en el Servicio de Registro Civil e Identificación, una vez que usted presente dicho documento ante este servicio, en nuestra Oficina de Informaciones, Reclamos y Sugerencias (OIRS) ubicada en calle Arturo Prat N° 80, (metro U. de Chile) comuna de Santiago, podremos reactivar la solicitud de regularización de la vivienda, la cual quedará a su nombre y al de su tía Veronica Álvarez. Mencionar que, de no presentar la posesión efectiva, su solicitud de regularización continuará sin movimiento a la espera del ingreso formal de la documentación, de no presentar el documento en los próximos 12 meses su caso será archivado. Por último, informarle, que una vez ustedes activen el caso, se les informara nombre y contacto del profesional que retomara la regularización. Esperamos que la información proporcionada sea de utilidad, y le reiteramos nuestra disposición para responder sus consultas. PCP/CPA/JOO/PE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5:00"/>
    <d v="2022-04-29T12:07:56"/>
    <d v="2022-05-27T15:00:35"/>
    <s v="10962037"/>
    <s v="SOTO ALVAREZ, MONICA ELISA"/>
    <s v="Chileno o extranjero con rut"/>
    <d v="2022-04-29T12:07:56"/>
    <s v="No"/>
    <n v="20"/>
    <s v="No"/>
    <s v="Hombre"/>
    <x v="32"/>
    <s v="Reclamo"/>
    <s v="SERVIU METROPOLITANO"/>
    <m/>
    <m/>
    <s v="Cerrillos"/>
    <s v="Gestión de opinión ciudadana"/>
    <s v="Cardenas Pinto, Paola"/>
    <s v="Parada Alarcon, Carolina"/>
    <s v="Ojeda Oyarzo, Johana"/>
    <s v="Chilena"/>
    <s v="Valor predeterminado"/>
    <m/>
  </r>
  <r>
    <s v="CAS-6818158-N9Y0J7"/>
    <s v="Resuelto"/>
    <s v="Web"/>
    <s v="19.880"/>
    <s v="Saludo atte la mitad de mi casa destruida por la lluvia .por cambio de techo . Con subsidio social . En cambio de techob,no respetaron techo ,de ampliacion .,habita la casa sdulta mayor y hija ,con esclerosis multiple ,con dificultad motora, ambas.adulta mayor con enfermedades de base.garantia vigente destruccion de de techo de,encielados ,de piso de madera ,de muebles y electrodomesticos de tv. Todo mojado encielados del primer piso ,encielado de habitacion ,de hija con esclerosis multiple, cielo de cocina ,terminara por derrumbarse ocasionando mas daño, sistema electrico mojado con riesgo de incendio, riego vital para quienes habitan la vivienda,casa con humedad ,que coloca a las dos wue habitamos la vivienda de enfermedades respiratorias graves ,ambas ,con sistema inmunologico deprimido, proxima lluvia ,si uds no hacen nada terminara por hacer inabitable la vivienda, empresa desarrolla ,la cual uds ,le confiaron este proyecto ,no da indicios de asumir su responsabildad y de solucion ,rapida las perdidas ascienden a millones de pesos ,sin contar el daño emociona causado . Ampliacion destruida ,techo de ampliacion se debe cambiar por completo ,piso de madera ,se debe cambiar por completo ,murallas con barro, retirar escombros ,luego ,sino sera invadido por ratones,, debo tenef estufa todo el dia y noche ,por la humedad de la casa ,mascotas ,afectadas por lo sucedido ,vecinos ,consternados por lo ocurrido ,ya que estan postulando al cambio de techo ,asistente social correo javiera.munoz.@ la florida.cl envio toda la documentacion a uds. En realidad lo sucedido es catastrofico ,pero si uds no hacen rapidamente algo se transformara en una trajedia, vienen pronto las lluvias ,el techo que destruyeron es un techo que cuando se hizo fue supervisado por arquitecto de compañia de telefonos de chile ,postule a cambil de techo por una gotera  Provocada por unas vecinas ,niñas jovenes que por solucionar un problema en su techumbre dejaron esa gotera ,pero mi gotera tenia wue ser solucionada por expertos ,ya que yo pertenesco a la poblacion mas vulnerable ,con mucha confianza ,en el MINVU. Y ahora tengo la mitad de mi vivienda detruida. Solicito con mucho respeto a ud ,que  uds ,hagan redponsabilizarse a quiene uds depositaron su confisnza y sus recursos ,me reparen completamente el techo destruido todos los daños causado en mi vivenda desde el sistema ,electrico y todas las terminaciones el cambil de todas l La madera mojada pues en la estacion del año en que estamos esa humedad absorvida por la madera no secara y dara paso a los hongos,y terminara en mucho mas daño y se responsabilzen por todos los enseres de la vivienda que se mojaron en sintesis QUIERO QUE ME DEVUELVAN MI CASA.. y mi vida . Yo se que ud se ha dado cuenta qud no solo es un tema economico ,sino tambien humanitario , me arrebato lo que en los derechos humanos se dice que todo ser humano , asi como mi hija y yo tiene derecho a una vivienda digna . Atte .A M."/>
    <s v="Descripción: Junto con saludar cordialmente, y por especial encargo de la Dirección del SERVIU Metropolitano, doy respuesta a su reclamo, donde manifiesta haber sido beneficiado/a con un subsidio correspondiente al Programa de Mejoramiento de Viviendas y Barrio, regulado por el Decreto Supremo Nº 27 (V. y U.) de 201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l Supervisor del Departamento de Obras de Edificación de este Servicio, Sr. Juan José Labrín, se puso en contacto con el Prestador de Asistencia Técnica (PSAT) Desarrolla, en relación al Proyecto Santa María de la Estrella 4, al cual corresponden las obras que se realizaron en su vivienda. En razón de lo anterior, le indicamos que, el/la supervisor/a, del Prestador de Asistencia Técnica, se pondrá en contacto con usted, en un plazo no superior a tres días para realizar una visita técnica a su vivienda, y así, poder dar una pronta solución a su situación. Finalmente, si, usted así lo requiere, puede tomar contacto directamente con el/la Supervisor(a) al correo electrónico; jlabri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21"/>
    <d v="2022-05-03T02:11:27"/>
    <d v="2022-06-14T17:21:11"/>
    <s v="7479087"/>
    <s v="VALENCIA DURAN, ANA MARIA"/>
    <s v="Chileno o extranjero con rut"/>
    <d v="2022-05-03T02:11:27"/>
    <s v="No"/>
    <n v="30"/>
    <s v="Sí"/>
    <s v="Mujer"/>
    <x v="14"/>
    <s v="Reclamo"/>
    <s v="SERVIU METROPOLITANO"/>
    <m/>
    <m/>
    <s v="La Florida"/>
    <s v="Gestión de opinión ciudadana"/>
    <s v="Cardenas Pinto, Paola"/>
    <s v="Marinao, Jenifer"/>
    <s v="Carcamo Valencia, Mylena"/>
    <s v="Chilena"/>
    <s v="Valor predeterminado"/>
    <m/>
  </r>
  <r>
    <s v="CAS-6819395-K2B3W3"/>
    <s v="Resuelto"/>
    <s v="Web"/>
    <s v="19.880"/>
    <s v="la municipalidad de Estacion Central y el ministerio de Obras Publicas, me dicen que son ustedes los que se tiene que hacer cargo del reclamo que estoy haciendo por una reparacion de calle en la comuna de esacion central (guernica) mando los antecedentes"/>
    <s v="Descripción: Junto con saludarle cordialmente, damos respuesta a su reclamo, relacionado con la reparación y solicitud de solucionar problemas de Pavimentación de la calle Guernica en la comuna de Estación Central. Al respecto, y analizada su presentación por parte del Departamento de Proyectos de Pavimentación de la Subdirección de Pavimentación y Obras Viales de este Servicio, es posible informar lo siguiente: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y ante cualquier duda o consulta, le invitamos a tomar contacto con la Jefa del Departamento de Proyectos de Pavimentación del SERVIU Metropolitano, Srta. Claudia Contreras Vega, a su correo electrónico: cacontrerasv@minvu.cl Esperamos que la información proporcionada sea de utilidad, y le reiteramos nuestra disposición para responder sus consultas. PCP/PMJ/LRV/C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5-2022 18:18"/>
    <d v="2022-05-03T13:33:34"/>
    <d v="2022-05-31T18:19:09"/>
    <s v="7818090"/>
    <s v="VILLARROEL MORALES, RODRIGO ANTONIO"/>
    <s v="Chileno o extranjero con rut"/>
    <d v="2022-05-03T13:33:34"/>
    <s v="No"/>
    <n v="20"/>
    <s v="No"/>
    <s v="Hombre"/>
    <x v="25"/>
    <s v="Reclamo"/>
    <s v="SERVIU METROPOLITANO"/>
    <m/>
    <m/>
    <s v="Quilicura"/>
    <s v="Gestión de opinión ciudadana"/>
    <s v="Cardenas Pinto, Paola"/>
    <s v="Vial Lopez, Paula"/>
    <s v="Cardenas Pinto, Paola"/>
    <s v="Extranjera"/>
    <s v="Valor predeterminado"/>
    <m/>
  </r>
  <r>
    <s v="CAS-6820634-G2M3W8"/>
    <s v="Resuelto"/>
    <s v="Web"/>
    <s v="19.880"/>
    <s v="Hace unos años me beneficiaron con mejoramiento de la vivienda vinieron hace más de un año a arreglar el segundo piso y dejaron una filtración en el baño por el lado de la muralla y obviamente sin cerámica. hasta el día de hoy la gente de PSAT integra no han venido no me han dado ni una explicación ni solución con respecto al tema y Raúl la persona encargada de la comunicación me dice que yo debí arreglar las llaves,cero empatía,0 consideración y cero preocupación por el tema. cuando trabajaron en mi casa dejaron asquerosa mi escalera llevo demasiados meses esperando respuesta de ellos y no tengo nada concreto. Como proceder? Espero sus comentarios y confío en que al menos les investiguen o vean un situ como ellos trabajan o dejan a las personas."/>
    <s v="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mencionamos que el Supervisor del Departamento de Obras de Edificación de este Servicio, Sr. Nicolás Jorquera Escala, ha tomado contacto con el Prestador de Asistencia Técnica (PSAT), en relación al Proyecto Las Industrias 4 de Maipú, al cual corresponden las obras que se realizaron en su vivienda. De acuerdo a esto el Supervisor, se pondrá en contacto con usted en un plazo no superior a 3 días hábiles para realizar una visita técnica a su vivienda y evaluar lo que nos comenta, y así poder dar una pronta solución en conjunto con el Prestador de Asistencia Técnica (PSAT). Finalmente, en caso de que usted así lo requiere puede contactarse directamente con el Supervisor de este servicio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32"/>
    <d v="2022-05-04T12:51:13"/>
    <d v="2022-06-14T17:32:31"/>
    <s v="15523283"/>
    <s v="LIZANA SEPULVEDA, PAULA ANDREA"/>
    <s v="Chileno o extranjero con rut"/>
    <d v="2022-05-04T12:51:13"/>
    <s v="No"/>
    <n v="29"/>
    <s v="Sí"/>
    <s v="Mujer"/>
    <x v="14"/>
    <s v="Reclamo"/>
    <s v="SERVIU METROPOLITANO"/>
    <m/>
    <m/>
    <s v="Maipu"/>
    <s v="Gestión de opinión ciudadana"/>
    <s v="Cardenas Pinto, Paola"/>
    <s v="Marinao, Jenifer"/>
    <s v="Carcamo Valencia, Mylena"/>
    <s v="Chilena"/>
    <s v="Valor predeterminado"/>
    <m/>
  </r>
  <r>
    <s v="CAS-6822204-C1J4S2"/>
    <s v="Resuelto"/>
    <s v="Web"/>
    <s v="19.880"/>
    <s v="Buen día. El motivo por el cual estoy realizando este reclamo es debido a que rechazaron mi postulación al subsidio DS49 según ustedes porque no contaba con el monto ahorro, cuando antes de la fecha yo ya tenía el monto pedido por ustedes. Por otra parte, rechazaron mi solicitud pero de igual manera en el mes de enero su institución sacó 200.000 mil pesos de mi cuenta de ahorro que según lo que informa el Banco son para realizar el proceso de postulación y generar la compra de mi vivienda. Necesito que por favor ustedes puedan aclararme que es lo que sucede ya que rechazan mi solicitud y sin embargo extraen dinero de i cuenta de ahorro. Espero su pronta respuesta Gracias"/>
    <s v="Descripción: Junto con saludarle cordialmente, damos respuesta a su correo electrónico, donde expone su reclamo por el resultado obtenido en la postulación individual al Llamado del año 2021, correspondiente al Programa Fondo Solidario de Elección de Vivienda, regulado por el Decreto Supremo N° 49 (V. y U.) de 2011, consultando además por giros realizados en su cuenta de ahorro para la vivienda. Al respecto, le informamos que tras revisar nuestros registros de su postulación, fue posible verificar que no se cumplían con los requisitos de ahorro reglamentarios establecidos por el Programa (ahorro mínimo de 10 Unidades de Fomento depositadas al 30.11.2021), razón por la que no participó del proceso de selección. En relación a los giros realizados en su cuenta de ahorro, le informamos que el SERVIU sólo autoriza giros al momento de la aplicación del Subsidio, y con esa glosa queda estipulado el giro en su cuenta de ahorro. Respecto al documento que adjunta al caso, no especifica quien realizó los giros, por ende, le recomendamos revisar la situación con su entidad bancaria. Sin perjuicio de lo anterior, y si persiste su problema en relación a los giros, le recomendamos dirigirse con un documento de su entidad bancaria, a alguna de nuestras Oficinas de Informaciones, Reclamos y Sugerencias (OIRS), las que se encuentran atendiendo presencialmente por orden de llegada, de lunes a viernes de 9:00 a 13:00 horas, siendo la más cercana a su domicilio: - OIRS Santiago, ubicada en calle Arturo Prat N° 80, Metro U. de Chile, Comuna de Santiago. Esperamos que la información proporcionada sea de utilidad, y le reiteramos nuestra disposición para responder sus consultas. PCP/PMJ/MVS/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6-2022 13:25"/>
    <d v="2022-05-05T19:41:44"/>
    <d v="2022-06-02T13:25:28"/>
    <s v="25571538"/>
    <s v="OBANDO VALLECILLA, LUZ ENITH"/>
    <s v="Chileno o extranjero con rut"/>
    <d v="2022-05-05T19:41:44"/>
    <s v="No"/>
    <n v="20"/>
    <s v="No"/>
    <s v="Mujer"/>
    <x v="10"/>
    <s v="Reclamo"/>
    <s v="SERVIU METROPOLITANO"/>
    <m/>
    <m/>
    <s v="Santiago"/>
    <s v="Gestión de opinión ciudadana"/>
    <s v="Cardenas Pinto, Paola"/>
    <s v="Miqueles Jimenez, Paola"/>
    <s v="Hernandez Muñoz, Olga"/>
    <s v="Extranjera"/>
    <s v="Valor predeterminado"/>
    <m/>
  </r>
  <r>
    <s v="CAS-6822221-Z3Q1C0"/>
    <s v="Resuelto"/>
    <s v="Web"/>
    <s v="19.880"/>
    <s v="Buenas noches Mi reclamo es por que realize la postulación al subsidio para vivienda y me envían que me rechazan la solicitud por qué no sini mi documento de identidad Lo adjunto en este reclamo para ver la posibilidad de rectificar la solicitud Muchas gracias"/>
    <s v="Descripción: Junto con saludarle cordialmente, damos respuesta a su correo electrónico, donde plantea situación que le afecta en relación a la revisión de su postulación al Primer Llamado del año 2022, correspondiente al Programa Sistema Integrado de Subsidio Habitacional, regulado por el D.S. N° 1, (V. y U.), de 2011. Al respecto, le informamos que una vez revisados nuestros registros computacionales, hemos verificado que su postulación resultó rechazada. En este contexto cabe señalar que es un requisito el ingreso de la totalidad de antecedentes requeridos al momento de la postulación. En razón de lo anterior, lamentablemente no es posible acceder a lo solicitado toda vez que este proceso no contempló período de observaciones, así como tampoco, la posibilidad de corregir la documentación presentada al momento de postular. Finalmente, sólo nos queda instarle a postular nuevamente en un futuro proceso, el que está planificado para el segundo semestre de este año, y cuyas fechas serán publicadas oportunamente en el portal web del Ministerio de Vivienda y Urbanismo: www.minvu.cl y redes sociales institucionales. Esperamos que la información proporcionada sea de utilidad, y le reiteramos nuestra disposición para responder sus consultas. PCP/MVS/PA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9-05-2022 17:27"/>
    <d v="2022-05-05T22:17:13"/>
    <d v="2022-05-09T17:27:27"/>
    <s v="25474601"/>
    <s v="GRANADA FLORIAN, YESSICA"/>
    <s v="Chileno o extranjero con rut"/>
    <d v="2022-05-05T22:17:13"/>
    <s v="No"/>
    <n v="2"/>
    <s v="No"/>
    <s v="Mujer"/>
    <x v="2"/>
    <s v="Reclamo"/>
    <s v="SERVIU METROPOLITANO"/>
    <m/>
    <m/>
    <s v="Santiago"/>
    <s v="Gestión de opinión ciudadana"/>
    <s v="Cardenas Pinto, Paola"/>
    <s v="Villarroel Salazar, María Ines"/>
    <s v="Araya Contreras, Pablo"/>
    <s v="Extranjera"/>
    <s v="Valor predeterminado"/>
    <m/>
  </r>
  <r>
    <s v="CAS-6822404-N3P5V7"/>
    <s v="Resuelto"/>
    <s v="Web"/>
    <s v="19.880"/>
    <s v="Con fecha 17 de junio del año 2021 ingresamos de forma física a la oficina de partes del SERVIU (Arturo Prat 48, comuna de Santiago) solicitud de pago del seguro estatal de remate por diferencia en subasta de inmueble hipotecado, de acuerdo a carta conductora que se adjunta. Luego de muchos meses de espera, recién con fecha 26-01-2022 dieron por ingresada la solicitud, asignando al caso el identificador CAS-6723412-X5G0M6. A la fecha, aún nos encontramos sin respuesta a la solicitud, la que de acuerdo a su página web se encuentra &quot;en ejecución&quot;. Solicitamos una respuesta concreta con respecto a la fecha estimada de resolución del caso, puesto que ya han transcurrido todos los plazos legales que ustedes tienen para resolver. Quedo atento, Tomas Chacon Betancourt"/>
    <s v="Descripción: Junto con saludar cordialmente, damos respuesta a su correo electrónico, donde plantea su reclamo, ya que ingresó una presentación a través de nuestra Oficina de Partes, relacionada al estado de solicitud de pago del seguro estatal de remate por diferencia de subasta de inmueble hipotecado, y aún no ha recibo respuesta. En primer lugar, quisiéramos manifestar que lamentamos muy sinceramente el tiempo transcurrido en la entrega de la respuesta a su requerimiento; no obstante, estimamos necesario mencionar que, para brindarle una orientación certera y oportuna, fue necesario realizar una serie de gestiones internas, provocando que los plazos asociados para atender su requerimiento se extendieran más de lo esperado. Al efecto, y tal como le informáramos en su anterior presentación singularizada con el número CAS-6723412-X5G0M6, señalamos que, atendido que el documento en consulta fue ingresado a este Servicio y derivado en forma interna a la Sección Control y Análisis Contable dependiente de la Subdirección de Administración y Finanzas, se estimó necesario consultar sobre nuestra competencia para abordar la materia en consulta, para lo cual, se solicitó el pronunciamiento de la Unidad Gestión Hipotecaria de la División de Finanzas del Ministerio de Vivienda y Urbanismo. En respuesta a este requerimiento, se nos ha informado que la solicitud del pago de la garantía estatal de remates la debe realizar el acreedor, que en este caso corresponde a Hipotecaria La Construcción, mediante una carta dirigida a la Jefa de División de Finanzas del Ministerio de Vivienda y Urbanismo, la que debe ser ingresada a través de Oficina de Partes de dicha reparti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12-08-2022 12:44"/>
    <d v="2022-05-06T09:42:44"/>
    <d v="2022-08-12T12:44:14"/>
    <s v="12868991"/>
    <s v="CHACÓN BETANCOURT, TOMÁS OCTAVIO"/>
    <s v="Chileno o extranjero con rut"/>
    <d v="2022-05-06T09:42:44"/>
    <s v="No"/>
    <n v="68"/>
    <s v="Sí"/>
    <s v="Hombre"/>
    <x v="33"/>
    <s v="Reclamo"/>
    <s v="SERVIU METROPOLITANO"/>
    <m/>
    <m/>
    <s v="Providencia"/>
    <s v="Gestión de opinión ciudadana"/>
    <s v="Cardenas Pinto, Paola"/>
    <s v="Miqueles Jimenez, Paola"/>
    <s v="Cardenas Pinto, Paola"/>
    <m/>
    <s v="Valor predeterminado"/>
    <m/>
  </r>
  <r>
    <s v="CAS-6823255-Y6S7X6"/>
    <s v="Resuelto"/>
    <s v="Web"/>
    <s v="19.880"/>
    <s v="Estimados, me gustaría dejar un reclamo, dado a que realice el tramite para &quot;Borrar marca de beneficio MINVU&quot;, la cual el departamento jurídico llego al veredicto del archivo adjunto. sin embargo, aun aparezco en sistema como beneficiaria del subsidio de mi ex pareja. favor les exijo regularizar tramite y eliminar marca. Atentamente, Leticia Navarro T. 9-79279487"/>
    <s v="Descripción: Junto con saludar cordialmente, damos respuesta a reclamo, donde plantea que realizó el trámite denominado Borrar Marca de Beneficio por divorcio, sin embargo, aún registra dicha marc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fectivamente en Ord. N° 1523 de fecha 08.09.2021, el Departamento Jurídico indicó que es procedente acceder a la eliminación del Registro Nacional de Beneficiarios, no obstante señala “que siempre y cuando se cumpla con una de las siguientes condiciones: 1.- que restituya al SERVIU el 50% del subsidio directo y subsidio implícitos recibidos. 2.- que postule a un nuevo beneficio de un monto menor. Teniendo presente que en el caso que desee postular a un subsidio regido por el Decreto Supremo N° 49 (V. y U.) de 2011, sólo es aplicable la alternativa N° 1. En virtud de lo anterior, la Sección Soporte Técnico y Operacional del SERVIU Metropolitano, solicitó mediante Ord. N° 103 de fecha 05.10.2021, copia de la escritura original, para realizar el cálculo del monto a restituir, la que Ud. deberá presentar en la Oficina de Informaciones, Reclamos y Sugerencias (OIRS) Santiago de este Servicio, ubicada en calle Arturo Prat N°80, Metro U. de Chile, comuna de Santiago, de lunes a viernes de 9.00 a 13.00 hor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RG/SCA Fecha de publicación: 05-07-2022 17:38"/>
    <d v="2022-05-06T13:44:28"/>
    <d v="2022-07-05T17:39:07"/>
    <s v="23074333"/>
    <s v="NAVARRO TRUJILLO, LETICIA KATHERINE"/>
    <s v="Chileno o extranjero con rut"/>
    <d v="2022-05-06T13:44:28"/>
    <s v="No"/>
    <n v="40"/>
    <s v="Sí"/>
    <s v="Mujer"/>
    <x v="31"/>
    <s v="Reclamo"/>
    <s v="SERVIU METROPOLITANO"/>
    <m/>
    <m/>
    <s v="Macul"/>
    <s v="Gestión de opinión ciudadana"/>
    <s v="Cardenas Pinto, Paola"/>
    <s v="Miqueles Jimenez, Paola"/>
    <s v="Torres Suil, Paula Andrea"/>
    <s v="Extranjera"/>
    <s v="Valor predeterminado"/>
    <m/>
  </r>
  <r>
    <s v="CAS-6830314-X1C2L9"/>
    <s v="Resuelto"/>
    <s v="Web"/>
    <s v="19.880"/>
    <s v="Estimado minvu encuentro insólito que otra vez mi documentación no haya sido bien revisada ya que en la anterior postulante Uds,no tomaron en cuenta los antecedentes que envio y veo que esta vez fue el mismo caso mi CERTIFICADO DE PERMANENCIA ESTA ADJUNTADO CON LA CEDULA DE IDENTIDA porfavor revisar bien los antecedentes la verdad lo encuietro insolito que no se den el tiempo de revisar con una seriedad los antecedentes de los postulantes quedo atenta a sus comentarios"/>
    <s v="Descripción: Junto con saludar cordialmente, damos respuesta a su correo electrónico, donde plantea inquietudes referidas a su solicitud de postulación al Llamado 1-2022 del Programa Sistema Integrado de Subsidio Habitacional, regulado por el Decreto Supremo N° 1 (V. y U.) de 2011, la cual resultó rechazada. Al respecto, le informamos que una vez revisados los antecedentes que presentó al momento de la postulación, se verificó que éstos se encontraban completos y correctos, razón por la que lo señalado en su presentación será acogido, debido a que su postulación no debió ser rechazada. Lamentamos este error y en virtud que el llamado se cerró el día 29.04.2022, su caso será considerado para el respectivo proceso de apelación del Llamado 1-2022 del D.S N° 1, (V. y U.), de 2011, que será en un período de 10 días corridos, desde la fecha del aviso de publicación de las nóminas de los seleccionados,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ío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Le reiteramos nuestras más sinceras disculpas por las molestias que esta situación le haya podido causar, y le manifestamos nuestra disposición para responder sus consultas. PCP/RMR Fecha de publicación: 01-06-2022 15:17"/>
    <d v="2022-05-16T09:39:58"/>
    <d v="2022-06-01T15:17:31"/>
    <s v="14699230"/>
    <s v="MICHA HUACHO, MANUEL"/>
    <s v="Chileno o extranjero con rut"/>
    <d v="2022-05-16T09:39:59"/>
    <s v="No"/>
    <n v="12"/>
    <s v="No"/>
    <s v="Hombre"/>
    <x v="2"/>
    <s v="Reclamo"/>
    <s v="SERVIU METROPOLITANO"/>
    <m/>
    <m/>
    <s v="P. Aguirre Cerda"/>
    <s v="Gestión de opinión ciudadana"/>
    <s v="Cardenas Pinto, Paola"/>
    <s v="Molina, Romina"/>
    <s v="Cardenas Pinto, Paola"/>
    <s v="Extranjera"/>
    <s v="Valor predeterminado"/>
    <m/>
  </r>
  <r>
    <s v="CAS-6832648-W0Z3H6"/>
    <s v="Resuelto"/>
    <s v="Web"/>
    <s v="19.880"/>
    <s v="Mi nombre es Karla Book Escalona 991798302 quiero hacer la denuncia y reclamo por la instalación de termopanel en el cual la constructora dice que no tiene nada que ver con la instalación el problema que me pasó.- instalaron el mierc. 18/05 el termopanel sin llamarme para informar sobre la instalación, por mi trabajo no lo use hasta el sabado despues del 1/2 dia. no tuve ningun problema con el calefon ni siquiera ese dia sabado, hasta que ese sabado probé el temopanel y al ya no salir agua caliente fui a ver el calefon para activarlo y vi que le salia agua, por tanto fue un tema con la presión del agua que dio el termopanel que puede haber hecho que el calefon se rompiera y por ende no encendiera. ellos no me ayudan con esto, no me dieron solucion."/>
    <s v="Descripción: Junto con saludar cordialmente, damos respuesta a su correo electrónico, mediante el cual expresa su reclamo, relacionado a la instalación de termo panel. Al respecto, le informamos que, desde el Departamento de Obras de Edificación de este Servicio, señalan que la última vez que se visitó su vivienda con fecha 19.05.2022, se supervisaron los trabajos y funcionamiento del sistema operativo en correcta ejecución, esto en presencia de su hijo y a través de video llamada con usted, además de la presidenta del grupo Sra. Isabel Cabello Ramírez y Empresa Constructora; explicando en dicha oportunidad que los trabajos no contemplan intervención del calefont existente, y que el funcionamiento de éste depende sólo del estado en que se encuentre conexionado en terminales de cañerías de agua fría y caliente, lo que se interviene es el manifold no afectando la presión ni el calefont instalado, ya que los sistemas son independientes de acuerdo a la selección mediante válvula de tres vías, la cual usted puede manipular en cuanto a cuál elemento utilizar de acuerdo a la capacidad que tenga el sistema, en función del clima en captación de radiación según corresponda. Todos los presentes en la mencionada visita, corroboraron el funcionamiento del colector en perfecta operatividad y calefont en mal estado, asumiendo por usted que sería necesario cambiar calefont existente, ya que éste contaba con una filtración interior, la cual no está contemplada su reparación en el proyecto y que no correspondía a la Empresa en su contrato, de acuerdo a lo recomendado para que vivienda funcione óptimamente. Agregamos a esta respuesta el siguiente link que, contiene el acta de conformidad con recepción de instalación, imágenes de intervención y ejecución de instalación de colector solar, y video de filtración de calefont sin mantención, al que puede acceder ingresando a: https://drive.google.com/drive/folders/1Ys2OYJ7ujDydgsyPoEuW2VWo8SfYsxCM?usp=sharing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LCM Fecha de publicación: 14-06-2022 18:21"/>
    <d v="2022-05-17T17:42:27"/>
    <d v="2022-06-14T18:21:14"/>
    <s v="13457634"/>
    <s v="BOOK ESCALONA, KARLA NOELIA"/>
    <s v="Chileno o extranjero con rut"/>
    <d v="2022-05-17T17:42:27"/>
    <s v="No"/>
    <n v="20"/>
    <s v="No"/>
    <s v="Mujer"/>
    <x v="14"/>
    <s v="Reclamo"/>
    <s v="SERVIU METROPOLITANO"/>
    <m/>
    <m/>
    <s v="Maipu"/>
    <s v="Gestión de opinión ciudadana"/>
    <s v="Cardenas Pinto, Paola"/>
    <s v="Miqueles Jimenez, Paola"/>
    <s v="Carcamo Valencia, Mylena"/>
    <m/>
    <s v="Valor predeterminado"/>
    <m/>
  </r>
  <r>
    <s v="CAS-6835501-C5F2D6"/>
    <s v="Resuelto"/>
    <s v="Web"/>
    <s v="19.880"/>
    <s v="E tratado por varias vías saber el porque aun no an validado el contrato de arriendo siendo que fui seleccionada en el 2021 me dieron números de teléfonos que no atienden , fui directamente a serviu y me informan que ellos no tienen información ,en tonces a quien le ´pregunto,llamo a los teléfonos y tampoco . Encuentro ridículo que estén llamando a postular a un nuevo subsidio de arriendo 2022 si aun no validan el 2021. ,ojala me pueden responder , gracias quedo atenta"/>
    <s v="Descripción: Junto con saludar cordialmente, y por especial encargo de la Dirección del SERVIU Metropolitano, doy respuesta a su reclamo relacionado con por el estado de revisión de los antecedentes enviados para la aplicación del subsidio de arriendo, del cual es beneficiari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su contrato de arriendo fue validado en sistema, y activado por usted, con fecha 29/05/2022, iniciando pago en el mes de junio del presenta año.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22-06-2022 18:07"/>
    <d v="2022-05-19T18:57:52"/>
    <d v="2022-06-22T18:07:33"/>
    <s v="11228778"/>
    <s v="MORALES GONZALEZ, YASMINE VERONICA"/>
    <s v="Chileno o extranjero con rut"/>
    <d v="2022-05-19T18:57:52"/>
    <s v="No"/>
    <n v="24"/>
    <s v="Sí"/>
    <s v="Mujer"/>
    <x v="9"/>
    <s v="Reclamo"/>
    <s v="SERVIU METROPOLITANO"/>
    <m/>
    <m/>
    <s v="La Florida"/>
    <s v="Gestión de opinión ciudadana"/>
    <s v="Cardenas Pinto, Paola"/>
    <s v="Marinao, Jenifer"/>
    <s v="Maass, Catalina"/>
    <s v="Chilena"/>
    <s v="Valor predeterminado"/>
    <m/>
  </r>
  <r>
    <s v="CAS-6836577-T1S0W9"/>
    <s v="Resuelto"/>
    <s v="Web"/>
    <s v="19.880"/>
    <s v="Buenas tardes , quisiera hacer una reclamo al sistema de postulación y resultados de subsidio de arriendo , que me lo gane después de un proceso de 8 meses el cual me lo gane haciendo todo lo que conlleva hacer todo el proceso que no es fácil y con costos asociados .. llevo el primer mes con el beneficio y aún no le pagan a mi arrendador , a principios de mes de abril ingrese los documentos solicitados y después de casi 1 mes me avisan la validación que eso fue el día 28 de abril entre las 4 de la tarde y que tenia hasta el día siguiente para hacer el copago y que mientras antes lo hacía más rápido le depositaban al arrendador .. a la fecha aún no le depositan sin ningún tipo de aviso y el portal solo indica lo que yo pague en el banco .. considero que es una demora que no debería hacer porque si postulamos a un beneficio es xk lo necesitamos y queremos hacerlo válido , considero que uno como beneficiario cumple en los plazos pero el sistema no .. más encima sin ningún aviso … espero que modifiquen la modalidad y los plazos de pago para que uno pueda hacer válido el beneficio como corresponde si uno si cumple …."/>
    <s v="Descripción: Junto con saludar cordialmente, damos respuesta a su presentación, donde expone su reclamo relacionado con el proceso de postulación en línea y respecto del estado del pago a su arrendador, en el marco del Programa de Subsidio de Arriendo de Vivienda, regulado por el Decreto Supremo N° 52 de (V. y U.) de 2013. En primer lugar, quisiéramos señalar que lamentamos la situación descrita por usted, puesto que para nosotros como SERVIU Metropolitano, es de suma importancia que el proceso de postulación en línea y el pago del Beneficio, se realice sin mayores inconvenientes para nuestros/as usuarios/as. Dicho lo anterior, le informamos que revisados nuestros sistemas computacionales, hemos verificado que su contrato de arriendo se encuentra en estado activo, el problema se genera al momento de realizar la transferencia a la cuenta que proporcionaron al momento de generar su contrato de arriendo, dado que, esta fue rechazada por el Banco Estado. Por ello, el pago del mes de garantía y mes de arriendo se encuentra disponible para pago en efectivo. Para su cobro, su arrendador deberá realizar uno de los siguientes dos pasos: Opción I Acercarse a los módulos de auto atención ubicados en el Banco Estado o Serviestado e imprimir voucher para el pago del beneficio, para ello deberá: 1. Ingresar RUT del beneficiario sin dígito verificador. 2. Seleccionar la opción 5 (cobro de beneficios) 3. Emitir voucher el que deberá presentar en las cajas del Banco Estado o Serviestado, junto a la Cédula de Identidad del beneficiario. Opción II, (Sólo para clientes Banco Estado) Para realizar abono en la cuenta del beneficiario, deberá seguir las siguientes indicaciones: 1. Ingresar a www.bancoestado.cl, y realizar login. 2. Menú izquierdo: Pagos -&gt; Depositar Pago Efectivo. 3. Seleccionar pagos a depositar. 4. Confirmar operación y obtener comprobante. Posteriormente su arrendador, que debe corresponder a la misma persona que firmó el contrato de arriendo, deberá completar la Declaración N° 05 (adjunta a esta respuesta), con los datos de la cuenta bancaria de su titularidad y enviarla a la casilla de correo electrónico; validacioncontratoarriendo@minvu.cl, solicitando modificar cuenta, para pago del subsidi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ETL Fecha de publicación: 04-07-2022 11:22"/>
    <d v="2022-05-21T16:55:24"/>
    <d v="2022-07-04T11:22:29"/>
    <s v="15459467"/>
    <s v="DIAZ VERA, PAOLA CAROLINA"/>
    <s v="Chileno o extranjero con rut"/>
    <d v="2022-05-21T16:55:25"/>
    <s v="No"/>
    <n v="28"/>
    <s v="Sí"/>
    <s v="Mujer"/>
    <x v="9"/>
    <s v="Reclamo"/>
    <s v="SERVIU METROPOLITANO"/>
    <m/>
    <m/>
    <s v="San Bernardo"/>
    <s v="Gestión de opinión ciudadana"/>
    <s v="Cardenas Pinto, Paola"/>
    <s v="Marinao, Jenifer"/>
    <s v="Maass, Catalina"/>
    <s v="Chilena"/>
    <s v="Valor predeterminado"/>
    <m/>
  </r>
  <r>
    <s v="CAS-6836581-T1K1N7"/>
    <s v="Resuelto"/>
    <s v="Web"/>
    <s v="19.880"/>
    <s v="Favor donde puedo ir a colocar un reclamo a serviu, a que departamento contactar, ya que estoy con reserva en proyecto alhue 8819 la cisterna con el D.S N°19, POR PARTE de serviu completo abandono de funciones, en primera visita a la obra se me niega el ingreso por no firmar execcion de responsabilidad, y también la mala atención y clasismo de la fund. Techo chile, sr martin santander, quién en la 2 visita a la obra se le ocurrio hacerla via zoom con aproximadamente 100 personas sin preguntarme si tengo laptop, plan de internet, vive la realidad como si todos tuvieran RECURSOS, NO SE COMUNICA, encubre a vecinos 1ro para salir de vacaciones, 2do que estan fuera de santiago o fuera de del pais el dexreto n19 estipula es obligatorio los talleres presensiales y no en modalidad zoom. El abandono del depto de aplicaciones de subsidio jefa sra pamela Olivares y el depto de habitalidad social jefa sra natalia molina y viviana fritz quien encubre a la fund. Techo Chile en construcción del proyecto ya que fue testigo de como se me negó el ingreso a la obra 19 de marzo 2022, denuncio FAVORITISMO y amiguismo. Engaño de la constructora quien ofrece buena vista y deja en 2 piso al lado del estacionamiento con ruidos molestos y ruidos de motor todo el día supuesto corredor sr nelson gimenez"/>
    <s v="Descripción: Junto con saludar cordialmente, damos respuesta a sus reclamos, CAS 6775827 F1Y5T6 de fecha 25.03.2022, CAS 6822398 J8L6W7 de fecha 06.05.2022 y CAS 6836581 T1K1N7 de fecha 21.05.2022, en las cuales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y una vez revisadas sus presentaciones por distintas Unidades de este Servicio, podemos informar lo siguiente: En cuanto a la visita realizada con fecha 19/03/2022 a las obras del &quot;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y en cuanto a lo indicado sobre presentación realizada por Ud. ante Contraloría General de la República, singularizada con el número W005317, no nos es posible emitir un pronunciamiento toda vez que dicha presentación no ha sido derivada desde la citada Institución, a la Contraloría Interna de SERVIU Metropolitano, a la fech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NMM/MJBM/FHL Fecha de publicación: 07-07-2022 17:46"/>
    <d v="2022-05-21T19:30:44"/>
    <d v="2022-07-07T17:46:22"/>
    <s v="15463441"/>
    <s v="CASTILLO DIAZ, ROCKY ANDERSON"/>
    <s v="Chileno o extranjero con rut"/>
    <d v="2022-05-21T19:30:44"/>
    <s v="No"/>
    <n v="31"/>
    <s v="Sí"/>
    <s v="Hombre"/>
    <x v="11"/>
    <s v="Reclamo"/>
    <s v="SERVIU METROPOLITANO"/>
    <m/>
    <m/>
    <s v="Santiago"/>
    <s v="Gestión de opinión ciudadana"/>
    <s v="Cardenas Pinto, Paola"/>
    <s v="Miqueles Jimenez, Paola"/>
    <s v="Cardenas Pinto, Paola"/>
    <s v="Chilena"/>
    <s v="Valor predeterminado"/>
    <m/>
  </r>
  <r>
    <s v="CAS-6840665-X7M8V3"/>
    <s v="Resuelto"/>
    <s v="Web"/>
    <s v="19.880"/>
    <s v="Quiero realizar un reclamo directamente contra el Subdepto. Autorización de Pagos de Serviu. Ya que hasta el día de hoy no me devuelven mi dinero y yo renuncie hace mucho tiempo a un proyecto. El monto que me tienen que devolver son $2.229.565. He ido Serviu RM a ver en qué va mi caso y no me dan respuesta, también a la entidad constructora oval, puse un reclamo en Sernac contra la constructora y dijeron que cualquier reclamo lo hiciera en contra de el Subdepto. Autorización de Pagos de Serviu. Por favor necesito la reposición de mi dinero con suma urgencia."/>
    <s v="Descripción: Junto con saludar cordialmente, y por especial encargo de la Dirección del SERVIU Metropolitano, damos respuesta a su reclamo relacionado con la demora en la realización del desbloqueo de su cuenta de ahorro para la vivienda, con la necesidad urgente de hacer uso sin impedimentos de su dinero. En primer lugar, quisiéramos expresar que lamentamos muy sinceramente la situación descrita por usted, especialmente porque nuestro compromiso como SERVIU Metropolitano, es ofrecer un servicio con altos estándares de calidad, entregándoles a nuestros usuarios una información certera y oportuna. Al respecto, en atención a su presentación y comprendiendo su preocupación, le informamos que con fecha 09.06.2022, se dio curso a la restitución de su ahorro, trámite que se encuentra en el Departamento de Contabilidad de este Servicio, unidad que concretará la transferencia a su cuenta de ahorro para la vivienda. Cabe añadir que para tales efecto, por parte del Subdepartamento Autorización Pago Subsidios de Construcciones, tomaron contacto telefónico con usted, para informar sobre el estado del trámite. Le reiteramos nuestras más sinceras disculp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VM Fecha de publicación: 13-06-2022 17:53"/>
    <d v="2022-05-26T09:05:58"/>
    <d v="2022-06-13T17:53:12"/>
    <s v="18941785"/>
    <s v="SEPULVEDA ARAVENA, FERNANDA ANDREA"/>
    <s v="Chileno o extranjero con rut"/>
    <d v="2022-05-26T09:05:58"/>
    <s v="No"/>
    <n v="12"/>
    <s v="No"/>
    <s v="Mujer"/>
    <x v="13"/>
    <s v="Reclamo"/>
    <s v="SERVIU METROPOLITANO"/>
    <m/>
    <m/>
    <s v="El Bosque"/>
    <s v="Gestión de opinión ciudadana"/>
    <s v="Torres Suil, Paula Andrea"/>
    <s v="Parada Alarcon, Carolina"/>
    <s v="Vidal Muñoz, Camila"/>
    <s v="Chilena"/>
    <s v="Valor predeterminado"/>
    <m/>
  </r>
  <r>
    <s v="CAS-6845214-Z6J7G2"/>
    <s v="Resuelto"/>
    <s v="Web"/>
    <s v="19.880"/>
    <s v="PASARON LOS DÍAS Y NO SE ACTIVÓ EL SUBSIDIO, VISITAMOS SERVIU METROPOLITANO Y NO NOS ATENDIERON, ARTURO PRAT #80 CONSULTAMOS POR ALGUIEN ENCARGADO DE VALIDAR LOS CONTRATOS DEL SUBSIDIO DE ARRIENDO Y NADA, NOS DIJERON QUE HACÍAN TELE-TRABAJO, OBVIAMENTE ME PARECIÓ UNA BURLA YA QUE ME HAN CONTACTADO VARIAS VECES PARA DAR RESPUESTA A MIS RECLAMOS POR LA ATENCIÓN TELEFÓNICA PERO NADIE TIENE CLARIDAD DEL PROCESO, DE ULTIMO MOMENTO ME DICEN QUE EL PROCESO PUEDE DEMORAR 20 DÍAS HÁBILES Y ESO ME PARECE MÁS ABSURDO AÚN SABIENDO UDS QUE LA NECESIDAD DE LAS PERSONAS ES HOY NO MAÑANA, POR SIMPLE BUROCRACIA? O POR IN-EFICIENCIA DE SU PERSONAL PERO ESTO NO PUEDE SER POSIBLE, LA SEÑORA ELIZABETH TOBAR AH CONFIRMADO QUE AÚN NO LLEGA NADA PARA VALIDAR Y ESO ES ABSURDO SI HEMOS ENVIADO COMO 6 VECES LOS DOCUMENTOS TANTO YO COMO MI SEÑORA QUIEN ES LA BENEFICIARIA. (CINTHYA ANDREA ULLOA CABEZAS DE RUT: 17.243.423-1 CORREO: CINTHYAULLOA@HOTMAIL.COM ) POR FAVOR EN UN ACTO DESESPERADO POR QUE SE ACTIVE EL SUBSIDIO PARA DEPOSITAR EN LA CUENTA DEL BANCO TENEMOS HASTA HOY O DE LO CONTRARIO PASARÁ OTRO PÉSIMO MES PARA MI FAMILIA. AGRADEZCO LA AYUDA"/>
    <s v="Descripción: Junto con saludar cordialmente, damos respuesta a su correo electrónico, donde nos consulta por el estado de la documentación de la Señora Cinthya Ulloa, su cónyuge, con quien postuló al beneficio de subsidi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informamos que, los antecedentes se encuentran ingresados y revisados por el Equipo de Arriendo Transitorio de nuestro Servicio, dicho lo anterior, se ha notificado una observación, a través del correo electrónico, por lo que una vez que la Sra. Cinthya, haya reunido los antecedentes solicitados, deberá enviarlo directamente al correo electrónico; nborquez@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JSR Fecha de publicación: 13-07-2022 14:55"/>
    <d v="2022-05-31T12:41:43"/>
    <d v="2022-07-13T14:55:19"/>
    <s v="16282136"/>
    <s v="MARTINEZ GARAY, FELIPE IGNACIO"/>
    <s v="Chileno o extranjero con rut"/>
    <d v="2022-05-31T12:41:43"/>
    <s v="No"/>
    <n v="29"/>
    <s v="Sí"/>
    <s v="Hombre"/>
    <x v="9"/>
    <s v="Reclamo"/>
    <s v="SERVIU METROPOLITANO"/>
    <m/>
    <m/>
    <s v="San Joaquin"/>
    <s v="Gestión de opinión ciudadana"/>
    <s v="Cardenas Pinto, Paola"/>
    <s v="Marinao, Jenifer"/>
    <s v="Maass, Catalina"/>
    <s v="Chilena"/>
    <s v="Valor predeterminado"/>
    <m/>
  </r>
  <r>
    <s v="CAS-6847771-H7R1N6"/>
    <s v="Resuelto"/>
    <s v="Web"/>
    <s v="19.880"/>
    <s v="Estimados y estimadas, Escribo nuevamente para hacer un reclamo. Anteriormente realicé el reclamo CAS-6825939-J9Y0W8 sobre obras de alcantarillado, pavimentación y reposición de veredas debido a una obra de construcción a cargo de la empresa Aguas Andinas, quienes contrataron a la empresa constructora ICPT en el sector de Melipilla, específicamente en Villa Rinconada. El día 27 de mayo se acercaron al lugar de la obra 2 personas de la empresa ICPT con un funcionario del Serviu, donde se me pidieron explicaciones por el reclamo realizado, situación que me pareció extraña, pero accedí a conversar con ellos, ya que al reclamar en distintas instituciones y que ninguna autoridad responda, decidí aprovechar la oportunidad. Uno de los representantes de la empresa ICPT y el funcionario del Serviu tuvieron malas formas y predisposición al comunicarse conmigo, insinuando que era tonta por no saber explicar con términos técnicos lo sucedido con la obra y que no era de su interés conocer mi relato de las cosas. Esta es una forma de violencia de género. Por otra parte, la empresa ICPT frente a funcionarios de la Municipalidad de Melipilla reconoció daños a los cimientos del muro exterior de mi casa, por lo que se comprometieron en primera instancia a romper nuevamente la vereda, reponer 40 centímetros de hormigón que habían sido removidos, incluyendo el refuerzo antisísmico. Y, en segunda instancia, poner cemento en la vereda, ya que luego de la obra realizada por la empresa ICPT, parte de los cimientos quedaron expuestos, situación que no ocurría antes. En presencia del funcionario del Serviu negaron esto y dijeron que solamente podían poner cemento en la vereda para tapar los cimientos expuestos. Además, se me quería obligar permanente e insistentemente a que aceptara un acuerdo con la empresa ICPT indicando que estaba de acuerdo con su propuesta, situación a la cual no accedí. El funcionario de Serviu estaba también de acuerdo con esta práctica. Además, se comprometieron a solucionar el problema de pendiente y acumulación de agua que se produce en la bajada para discapacitados. Actualmente, la empresa ICPT está haciendo nuevas bajadas para discapacitados lo cual generó molestias en las vecinas, a quienes trataron de mala manera y se burlaron de ellas por ser adultas mayores. Desde la empresa ICPT mencionaron que esto se había acordado con la Junta de Vecinos y vecinas y con personal del Serviu, y que habían sido autorizados por su institución. Aclaro que la Junta de Vecinos y vecinas jamás se ha reunido con la empresa ICPT ni Serviu. Para ningún proceso de la obra fueron consultadas las vecinas y vecinos del lugar. Solicito su ayuda para solucionar los problemas que ha traído esta obra. Saludos,"/>
    <s v="Descripción: Junto con saludar cordialmente, damos respuesta a su correo electrónico, mediante el cual manifiesta su reclamo, relacionado con el trato recibido por parte de la Empresa Constructora y un Inspector de este Servicio, en reunión sostenida el día 27 de mayo del presente, por obras de alcantarillado, pavimentación y reposición de veredas, desarrolladas en la Villa Rinconada, de la comuna de Melipill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quisiéramos señalar que lamentamos también la situación expuesta por usted, especialmente porque para nosotros como SERVIU Metropolitano, es de suma importancia que todo el proceso que conlleva una ejecución de obras, se realice de acuerdo a lo programado y sin mayores inconvenientes para la comunidad, junto a la importancia de la calidad de atención de nuestros usuarios. Al respecto, y analizada su presentación por parte de la Sección Revisión e Inspección de Proyectos y Obras de Pavimentación y Aguas Lluvias Particulares de la Subdirección de Pavimentación y Obras Viales de este Servicio, informa que ante la situación expuesta, el día de la reunión entablada con usted, hija de los propietarios de la vivienda, se trató de conocer el motivo de la molestia que generó el reclamo, en donde además, la Empresa Constructora le dio a conocer la situación respecto al daño de las fundaciones del muro que ustedes indicaban, en ningún momento hubo un trato irrespetuoso u otro tipo de forma. Todo esto con la finalidad de llegar a un acuerdo para la reparación de los daños causados por el desarrollo de los trabajos de pavimentación. Por lo que los problemas señalados , se subsanaron según acta de reunión de fecha 07 de junio del 2022 (la que se adjunta), firmada por los propietarios con la Empresa Constructora. Para su tranquilidad, las obras no pueden ser recibidas si es que existe alguna observación pendiente. En este caso la solución que se acordó entre la Empresa Constructora y los propietarios, debe estar subsanada para poder dar el pase a la recepción de las obras. Ante cualquier duda con respecto a lo informado, sugerimos tomar contacto con el Jefe de la Sección de Revisión e Inspección de obras de Pavimentación y Aguas Lluvias Particulares del SERVIU Metropolitano, Sr. Roberto Nuñez Barriga a su correo electrónico: rpnunez@minvu.cl y/o con el Coordinador de Inspección de Obras de este Servicio, Sr. Cristian Montes Becerra: cmonte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RV/RÑB/MLC Fecha de publicación: 18-07-2022 18:06"/>
    <d v="2022-06-02T16:29:03"/>
    <d v="2022-07-18T18:06:27"/>
    <s v="17962128"/>
    <s v="MONTERO MEZA, CLAUDIA"/>
    <s v="Chileno o extranjero con rut"/>
    <d v="2022-06-02T16:29:03"/>
    <s v="No"/>
    <n v="30"/>
    <s v="Sí"/>
    <s v="Mujer"/>
    <x v="25"/>
    <s v="Reclamo"/>
    <s v="SERVIU METROPOLITANO"/>
    <m/>
    <m/>
    <s v="Melipilla"/>
    <s v="Gestión de opinión ciudadana"/>
    <s v="Cardenas Pinto, Paola"/>
    <s v="Miqueles Jimenez, Paola"/>
    <s v="Cardenas Pinto, Paola"/>
    <m/>
    <s v="Valor predeterminado"/>
    <m/>
  </r>
  <r>
    <s v="CAS-6700983-B8C2B2"/>
    <s v="Resuelto"/>
    <s v="Web"/>
    <s v="19.880"/>
    <s v="Es un reclamo por la falta de información y apoyo del departamento de aplicaciones de Serviu, su jefa sra pamela olivares, asistente sra Patricia maraboli, sra Mabel Soto. Tambien la no respuesta de la presentación en contraloria ref:218.089 del 2020, remite la contraloria con oficio n° 542, al director serviu, sin respuesta a la fecha favor enviar pdf.  Necesito saber mas del art 3. La letra C. Del decreto 19 de integración social, ya que desconozco. El apoyo de la entidad desarrolladora, no se quien apoyara en el proceso de instacion.  Que son las areas de seguimiento.  Quien apoyara en la promoción de derechos y deberes.  Promoción de identidad barrial y seguridad.  Quien en MINVU fija las areas de intervención con la entidad desarrolladora.  Quien verifica todo esto.  Por que se le paga a la entidad desarrolladora por participar.  Quien verifica en Serviu que la entidad desarrolladora cumpla con apoyar.  Del 3 de marzo 2020 estoy tratando de comunicarme con la jefa de aplicación sra pamela olivares, si revisa su computadora atravez de ID puede. Verificar todos los correos el ultimo el 20 de diciembre 2021 me entorpece en mi gestiones, es discriminadora su actitud por tener rasgos mapuches y por ser IGNORANTE vulnerable socialmente, puedo ser atendido por otro departamento ya que es desgastante tratar de comicarse con ella, creé que yo cuento con computador con camara y audifonos mas internet para hacer ZOOM, no entiende que ella cuenta con tecnología y que hay una brecha tecnológica, no tiene criterio, falta de vocación de servicio ya que para eso puede enviar PDF explicando los requerimientos o por carta a mi domicilio, verificar el apoyo y la información de apoyo en proyectos para comprobar los hechos.  Hice consulta n° cas-6487234-m0w4m6-minvu.  Me responde :  1. Que figuro en proyecto y no aclara que depto.  2. Que mayo 2021 quiere hacer video llamada y no me pregunta si tengo los medios tecnológicos. 3. Que el sr ariel rogazi de mayo 2021 quiere informar del proyecto, no he recibido correo con ninguna explicación, favor solicitar la información ya que nunca la envío. 4. Serviu y la entidad desarrolladora estan dispuesto, a la fecha no tengo respuesta, tuve que hacer presentación en contraloria solicitando información pública por ley de transparencia, falta de respuesta de la presentación en contraloria ref:218.089 del 2020, remite la contraloria con oficio n° 542, al director serviu, sin respuesta a la fecha del MINVU, favor enviar pdf revidar el ID de sra pamela olivares y ver todos los correos.  5. El nombre de la funcionaria que emitió la respuesta ya que no se quien o que departamento la elabora y quien analizo mi caso, ya que es un hecho concreto la reserva y necesito informarme mas ya que fui engañado.  6. La persona que elaboro la respuesta no responde por la legalidad de reserva de depto ya que este no tiene timbre y La razon social y rut no iguales con la reserva de serviu, se entiende, son dos una que tiene serviu"/>
    <s v="Descripción: Junto con saludarle cordialmente, damos respuesta a su reclamo, mediante el cual manifiesta la falta de información y apoyo, desde la Oficina Soporte y Control Aplicación de Subsidios de este Servicio, entre otros temas.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Al respecto, le informamos que revisados nuestros registros computacionales, hemos confirmado que usted es beneficiario del Programa Sistema Integrado de Subsidio Habitacional, que regula el Decreto Supremo N°1 (V. y U.) 2011, encontrándose vinculado al proyecto de Integración Social y Territorial, regulado por el Decreto Supremo N°19 (V. y U.) de 2016, Edificio Alhue Vespucio, correspondiente a la Entidad Desarrolladora Inversiones HS Ltda. , de la comuna de La Cisterna. Dicho lo anterior, es importante señalar que dentro de los principales objetivos del Programa de Integración Social y Territorial, es que se encuentra enfocado a que las personas que cuentan con un subsidio habitacional, obtenido a través del Decreto Supremo N°1 (V. y U.) 2011 o Decreto Supremo N°49 (V. y U.) 2011 , logren adquirir una vivienda definitiva, siendo su financiamiento a través del subsidio habitacional y ahorro voluntario. En relación a la falta de información que usted alude, podemos señalar, que se ha tratado de responder a sus inquietudes constantemente, lamentando que éstas no hayan sido de su satisfacción. Respecto a la comunicación a través de contacto telefónico o a través de alguna plataforma digital, es posible indicar que éstos son canales utilizados principalmente, dada la contingencia actual que enfrenta el país producto de la pandemia. Asimismo, comentar que el Equipo de profesionales que menciona, sólo puede dar respuesta en torno a la aplicación de su beneficio, indicando que cuenta con un cupo; la asignación del piso y departamento, es de exclusividad de la Inmobiliaria. En este contexto, sugerimos revisar dicha materia directamente con la Entidad Desarrolladora. Por otra parte, cabe señalar, que la aplicación del Plan de Integración Social y detalle de ejecución de productos y actividades, están determinados en la Resolución Exenta N° 5957 (V. y U.) de 11.05.2017. Comprende el desarrollo de actividades, contenidas en 5 Áreas de Intervención: 1.- Área Seguimiento del Proyecto Habitacional, contempla como actividad Visita a Obras con Avance Físico. 2.- Área Apoyo a Asignatarios, Propietarios y/o Copropietarios, contempla como actividad Taller Uso y Mantención de Viviendas y Uso y Mantención del Equipamiento. 3.- Área Promoción de los Derechos y Deberes que asumen las familias como nuevos Propietarios o Copropietarios y como Vecinos, contempla como actividad Taller Derechos y Deberes Propietarios y/o Copropietarios. 4.- Área Organización Comunitaria y Promoción de la Identidad Barrial, contempla como actividad Levantamiento Información Temas Interés de Familias y Taller Temas de Interés de Familias. 5.- Área Vinculación con las Redes Comunitarias, contempla como actividad Taller Redes Comunitarias. En lo concerniente a la verificación del cumplimiento del Plan de Integración Social, ésta se efectúa desde la Sección Habilitación Social de este SERVIU. Le reiteramos nuestras más sinceras disculpas por las molestias que la demora en el envío de esta respuesta le haya podido causar, y le manifestamos nuestra disposición para responder sus consultas. PCP/PMJ/PMM/LJ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2-2022 13:44"/>
    <d v="2022-01-02T18:37:25"/>
    <d v="2022-02-23T11:44:18"/>
    <s v="15463441"/>
    <s v="CASTILLO DIAZ, ROCKY ANDERSON"/>
    <s v="Chileno o extranjero con rut"/>
    <d v="2022-01-02T18:37:27"/>
    <s v="No"/>
    <n v="37"/>
    <s v="Sí"/>
    <s v="Hombre"/>
    <x v="18"/>
    <s v="Reclamo"/>
    <s v="SERVIU METROPOLITANO"/>
    <m/>
    <m/>
    <s v="Santiago"/>
    <s v="Gestión de opinión ciudadana"/>
    <s v="Cardenas Pinto, Paola"/>
    <s v="Miqueles Jimenez, Paola"/>
    <s v="Urquiaga Poppenberg, Ximena"/>
    <s v="Chilena"/>
    <s v="Valor predeterminado"/>
    <m/>
  </r>
  <r>
    <s v="CAS-6709598-D7V1G4"/>
    <s v="Resuelto"/>
    <s v="Web"/>
    <s v="19.880"/>
    <s v="Mi nombre es Gloria González quiero hacer una consulta ya que me encuentro muy molesta por las respuestas que he estado recibiendo de parte del minvu, creo que no son gente seria, pues primero la respuesta fue que estaba rechazada mi postulación, con eso yo había quedado tranquila, pero luego de nuevo un correo diciendo que se estaban estudiando mis documentos y luego otro correo diciendo que estaba rechazada. Al preguntar por el certificado por el cual había sido rechazada por 2 y 3 vez, la respuesta fue que había sido estudiando mi caso y que fue un error y que podría apelar, esperando para poder hacerlo recibo nuevamente otro correo que dice que no. Es por esto que quiero saber si algún día podré volver a postular, pues mi casa que fue declarada inhabitable fue construida con un subsidio rural en el año 1994, y creo que esa podría ser la razón por la cual no me han dejado potular (aunque a este se le aplicó la marca 28). Esperando recibir una respuesta seria en esta oportunidad. Atte Gloria González Rut: 9431.850-5"/>
    <s v="Descripción: Junto con saludar cordialmente, damos respuesta a su correo electrónico, en el que manifiesta su molestia por la distintas respuestas recibidas, en cuanto a la documentación exigida en el marco de su postulación al segundo llamado a postulación del año 2021, del Programa Sistema Integrado de Subsidio Habitacional, regulado por el D.S. N° 1 (V. y U.) de 2011. En primer lugar, quisiéramos reiterar nuestras disculpas por la situación ocurrida, y la confusión que hubiese podido provocar, especialmente porque nuestro compromiso como SERVIU Metropolitano es entregarle a nuestros usuarios, una información completa, certera y oportuna para que puedan realizar sus trámites sin mayores inconvenientes. Dicho lo anterior y tal como le indicáramos en respuesta anterior, una vez revisados los antecedentes que usted adjuntó en el formulario de atención ciudadana, no fue posible realizar el ingreso de su solicitud de postulación, debido a que el Certificado de Informaciones Previas señala la necesidad de adjuntar un certificado de suelo, puesto que el terreno que fue presentado en su postulación, es un área de protección ecológica, con desarrollo controlado. Por lo tanto, y en la medida que el Certificado de Informaciones Previas, indica expresamente, que el terreno está ubicado en un área de protección ecológica y es un área bajo protección oficial, se requiere demostrar que efectivamente es factible de construir. De esta forma, solicitar un informe o mayores antecedentes, se hace necesario para corroborar que el desarrollo controlado en el área cumple con la normativa vigente. En cuanto a la posibilidad de presentar una apelación al rechazo de su postulación, debemos reiterar que en su caso no se detectaron errores que justifiquen la aceptación del referido trámite de apelación, puesto que la normativa vigente señala que sólo serán atendidos los reclamos fundados en errores de hecho no imputables a los postulantes, no siendo este su caso. Le reiteramos nuestras más sinceras disculpas por las molestias que esta situación le haya podido causar, y la invitamos a seguir postulando en los próximos procesos de selección. 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7-01-2022 18:04"/>
    <d v="2022-01-11T16:21:13"/>
    <d v="2022-01-17T16:04:39"/>
    <s v="9431850"/>
    <s v="GONZALEZ ARAYA, GLORIA ISABEL"/>
    <s v="Chileno o extranjero con rut"/>
    <d v="2022-01-11T16:21:13"/>
    <s v="No"/>
    <n v="4"/>
    <s v="No"/>
    <s v="Mujer"/>
    <x v="2"/>
    <s v="Reclamo"/>
    <s v="SERVIU METROPOLITANO"/>
    <m/>
    <m/>
    <s v="Melipilla"/>
    <s v="Gestión de opinión ciudadana"/>
    <s v="Cardenas Pinto, Paola"/>
    <s v="COLA, CRM COLA"/>
    <s v="SIAC DINFO, AdmincrmProd"/>
    <s v="Chilena"/>
    <s v="Valor predeterminado"/>
    <m/>
  </r>
  <r>
    <s v="CAS-6710629-F9W4L2"/>
    <s v="Resuelto"/>
    <s v="Web"/>
    <s v="19.880"/>
    <s v="Estimados: El motivo de mi consulta y reclamo es por el cual este año para poder postular al subsidio Ds49, a mi ni me ha llegado ningún correo, yo postule el año 2020 sin tener ninguna respuesta Aserca de mi postulación tampoco he recibido ningún correo que diga que paso con mi postulación ruego porfavor tomar en consideración mi consulta por motivos de pandemia y estar embarazada hospitalizada en reiteradas ocasiones no me pude asercar de manera presencial para ver q paso pero ahora lo hise y la respuesta fue está pedir explicaciones atravesó de esta, porfavor ruego una respuesta clara para poder volver a postular. Les saluda cordialmente Fabiola Vargas marambio."/>
    <s v="Descripción: Junto con saludarle cordialmente, damos respuesta a su reclamo, donde expone su disconformidad porque no puedo postular al llamado individual de postulación especial al Programa Fondo Solidario de Elección de Vivienda (D.S.49) año 2021, razón por lo cual, solicita se revise su situación. Al respecto, le informamos que considerando que la demanda al llamado de postulación al Programa Fondo Solidario de Elección de Vivienda del año 2020 fue histórica, se decidió abrir de manera extraordinaria un proceso exclusivo para postulantes hábiles de dicho Llamado, es decir, que cumpliendo con todos los requisitos establecidos por el Programa, no resultaron seleccionados en dicha oportunidad y que se encuentran en el tramo del 40 % del Registro Social de Hogares. El objetivo fue priorizar a las personas que llevan más de una postulación al subsidio y facilitar el acceso a la vivienda a aquellas familias en situación de vulnerabilidad y hacinamiento habitacional. En este sentido y previa revisión de nuestros registros, hemos podido verificar que usted participó del llamado individual año 2020, del Programa Fondo Solidario de Elección de Vivienda (D.S.49) donde sus antecedentes fueron rechazados, razón por la que, lamentamos informar que no era posible en esa condición postular en el llamado efectuado en el mes de diciembre de 2021. No obstante, podrá postular al programa que sea de su interés en el año 2022, cumpliendo con los respectivos requisitos. Le sugerimos estar atenta a los llamados a postulación del año en curso, los cuales son publicados oportunamente en el portal web del Ministerio de Vivienda y Urbanismo: www.minvu.cl y redes sociales institucionales. Esperamos que la información proporcionada sea de utilidad, y le reiteramos nuestra disposición para responder sus consultas. PCP/PTS/OHM/CH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7:49"/>
    <d v="2022-01-12T16:07:26"/>
    <d v="2022-02-02T15:50:02"/>
    <s v="13839334"/>
    <s v="VARGAS MARAMBIO, FABIOLA ANDREA"/>
    <s v="Chileno o extranjero con rut"/>
    <d v="2022-01-12T16:07:26"/>
    <s v="No"/>
    <n v="15"/>
    <s v="No"/>
    <s v="Mujer"/>
    <x v="6"/>
    <s v="Reclamo"/>
    <s v="SERVIU METROPOLITANO"/>
    <m/>
    <m/>
    <s v="Puente Alto"/>
    <s v="Gestión de opinión ciudadana"/>
    <s v="Cardenas Pinto, Paola"/>
    <s v="Torres Suil, Paula Andrea"/>
    <s v="Hernandez Muñoz, Olga"/>
    <s v="Chilena"/>
    <s v="Valor predeterminado"/>
    <m/>
  </r>
  <r>
    <s v="CAS-6714990-T7Y9J4"/>
    <s v="Resuelto"/>
    <s v="Presencial"/>
    <s v="19.880"/>
    <s v="usuaria solicita dejar reclamo dirigido a funcionaria Paola Villavicencio por su mala atención."/>
    <s v="Descripción: Junto con saludarle cordialmente, damos respuesta a su presentación, mediante la cual, plantea su reclamo relacionado con la atención brindada por la funcionaria Sra. Paola Villavicencio, quien se desempeña en la Oficina de Informaciones, Reclamos y Sugerencias (OIRS Santiago) de este Servicio.  En primer lugar, quisiéramos manifestar que lamentamos la situación descrita por usted, especialmente porque para nosotros como SERVIU Metropolitano es de suma importancia la calidad de atención de nuestros usuarios, pues nos encontramos trabajando arduamente todos los días para mejorar nuestros espacios de atención y el trato que los funcionarios entregan en ella. En este orden de ideas, cumplimos con informar a usted que la Jefatura de dicha Oficina de Informaciones mantuvo una reunión con la referida funcionaria para abordar lo sucedido, con el fin de reforzar los protocolos de atención ciudadana y evitar que situaciones de este tipo se repitan en el futuro. Reciba usted nuestras más sinceras disculpas por las molestias que esta situación le haya podido causar y la invitamos a seguir entregándonos su opinión, la cual nos permite avanzar, corregir errores y mejorar. PCP/XUP/OHM/JR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6:17"/>
    <d v="2022-01-17T15:54:40"/>
    <d v="2022-02-02T14:17:42"/>
    <s v="14407732"/>
    <s v="LUNA ASTUDILLO, ROSA DEL CARMEN"/>
    <s v="Chileno o extranjero con rut"/>
    <d v="2022-01-17T15:54:40"/>
    <s v="No"/>
    <n v="12"/>
    <s v="No"/>
    <s v="Mujer"/>
    <x v="21"/>
    <s v="Reclamo"/>
    <s v="SERVIU METROPOLITANO"/>
    <s v="48"/>
    <s v="REGION METROPOLITANA"/>
    <s v="Lo Espejo"/>
    <s v="Gestión de opinión ciudadana"/>
    <s v="Cardenas Pinto, Paola"/>
    <s v="Urquiaga Poppenberg, Ximena"/>
    <s v="Cardenas Pinto, Paola"/>
    <s v="Chilena"/>
    <s v="Valor predeterminado"/>
    <m/>
  </r>
  <r>
    <s v="CAS-6716532-X4S2J7"/>
    <s v="Resuelto"/>
    <s v="Presencial"/>
    <s v="19.880"/>
    <s v="usuaria solicita dejar reclamo debido a que los sitios web no responden a los requerimientos de la ciudadanía y en atención presencial no se cumplen los protocolos."/>
    <s v="Descripción: Junto con saludarle cordialmente, damos respuesta a su reclamo, relacionado con la mejora en los protocolos de la atención de público, correspondiente a la Oficina de Informaciones (OIRS Santiago), ubicada en calle Arturo Prat N°80, comuna de Santiago y las dificultades de acceso en las plataformas digitales.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relación a los protocolos considerando las alertas sanitarias es importante indicar que estos se encuentra validados y activados por el Encargado de Prevención de Riesgo entregando lineamientos e implementos de seguridad a los funcionarios, previniendo con esto contagios dada la pandemia en la cual nos encontramos. Lamentablemente en las afuera de la oficina, tanto los guardias de seguridad y los funcionarios que se encuentran apoyando la atención, le indican a los usuarios la importancia del distanciamiento, sin embargo, esto en la mayoría de los casos no es considerado por la Ciudadanía manteniendo nula distancia social. Sin perjuicio de ello, revisaremos nuestros protocolos con la finalidad de que no existan problemas tanto para los usuarios como para nuestros funcionarios. En relación a los inconvenientes que han presentado las plataformas digitales, debemos indicar que, estamos conscientes de la situación descrita por usted, y lamentamos la experiencia con nuestras plataformas, especialmente porque para nosotros como SERVIU es de suma importancia que los canales digitales faciliten las gestiones para nuestros usuarios. Reciba usted nuestras más sinceras disculpas por las molestias que estas situaciones le hayan podido causar y la invito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5-02-2022 17:24"/>
    <d v="2022-01-18T15:38:16"/>
    <d v="2022-02-15T15:24:30"/>
    <s v="15350025"/>
    <s v="VILCHES BRAVO, KAREN MARGARITA"/>
    <s v="Chileno o extranjero con rut"/>
    <d v="2022-01-18T15:38:17"/>
    <s v="No"/>
    <n v="20"/>
    <s v="No"/>
    <s v="Mujer"/>
    <x v="21"/>
    <s v="Reclamo"/>
    <s v="SERVIU METROPOLITANO"/>
    <s v="39"/>
    <s v="REGION METROPOLITANA"/>
    <s v="La Florida"/>
    <s v="Gestión de opinión ciudadana"/>
    <s v="Cardenas Pinto, Paola"/>
    <s v="Torres Suil, Paula Andrea"/>
    <s v="Hernandez Muñoz, Olga"/>
    <s v="Chilena"/>
    <s v="Valor predeterminado"/>
    <m/>
  </r>
  <r>
    <s v="CAS-6717942-L9Z9G1"/>
    <s v="Resuelto"/>
    <s v="Presencial"/>
    <s v="19.880"/>
    <s v="usuaria solicita dejar reclamo por retraso en obras de construcción con subsidio DS1 INMOBILIARIA OCASUR SPA"/>
    <s v="Descripción: Junto con saludarle cordialmente, damos respuesta a su reclamo, mediante el cual, plantea la problemática relacionada al retraso de las obras de construcción de su vivienda en sitio propio con aplicación de su subsidio habitacional, regulado por el Decreto Supremo N° 1 (V. y U.) de 2011, y además, manifiesta su inquietud por el período de vigencia de su beneficio. En primer lugar, lamentamos la situación descrita por usted, para nosotros como SERVIU Metropolitano es de suma importancia que usted pueda obtener una solución habitacional a través de la construcción de su vivienda y que esto se realice sin mayores inconvenientes. Asimismo, podemos comentar que, tomamos contacto con el Sr. René Ocaranza Ocaranza, representante de la Inmobiliaria Ocasur Spa, quien nos comentó que efectivamente, producto de la pandemia, la programación de construcción de viviendas para los años 2020 y 2021, se vio completamente afectada, ante lo cual se encuentran aún atendiendo proyectos atrasados. Respecto a su solicitud de no pagar el subsidio habitacional, es importante señalar que el pago de subsidio de Construcción en Sitio Propio, se autoriza una vez que la vivienda se encuentre terminada y con Recepción Final otorgada por la Municipalidad que corresponde. En cuanto a la vigencia de su subsidio, le informamos que el plazo vence el día 06.11.2022, y para proceder al pago, el SERVIU exigirá la presentación, a más tardar a los 90 días corridos posteriores al vencimiento del certificado de subsidio, de los documentos que para cada caso se señala, según la operación en la cual se hubiere aplicado el certificado de subsidio, siempre que se acredite que la solicitud de recepción municipal fue ingresada a trámite durante la vigencia del certificado de subsidio. Por último, agradecemos que Ud., se haya tomado el tiempo para realizar el reclamo pertinente, por cuanto para este SERVIU es importante conocer los términos en que se realizan los contratos de las empresas de este rubro con los beneficiarios. Esperamos que la información proporcionada sea de utilidad, y le reiteramos nuestra disposición para responder sus consultas. PCP/PTS/GB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1"/>
    <d v="2022-01-19T16:13:02"/>
    <d v="2022-02-09T08:52:03"/>
    <s v="7367538"/>
    <s v="PAVEZ TAMAYO, MARIA ANTONIETA"/>
    <s v="Chileno o extranjero con rut"/>
    <d v="2022-01-19T16:13:02"/>
    <s v="No"/>
    <n v="15"/>
    <s v="No"/>
    <s v="Mujer"/>
    <x v="5"/>
    <s v="Reclamo"/>
    <s v="SERVIU METROPOLITANO"/>
    <s v="69"/>
    <s v="REGION METROPOLITANA"/>
    <s v="Puente Alto"/>
    <s v="Gestión de opinión ciudadana"/>
    <s v="Cardenas Pinto, Paola"/>
    <s v="Torres Suil, Paula Andrea"/>
    <s v="Barahona Oñate, Guisela"/>
    <s v="Chilena"/>
    <s v="Valor predeterminado"/>
    <m/>
  </r>
  <r>
    <s v="CAS-6719129-V3Y8P7"/>
    <s v="Resuelto"/>
    <s v="Presencial"/>
    <s v="19.880"/>
    <s v="usuaria solicita dejar reclamo a funcionaria Camila Urrutia por mala información con respecto a aplicación subsidio arriendo"/>
    <s v="Descripción: Junto con saludarle cordialmente, y por especial encargo de la Dirección del SERVIU Metropolitano, damos respuesta a su reclamo relacionado con la atención brindada por la funcionaria Srta. Camila Urrutia Alarcón, quien se desempeña en la Oficina de Informaciones, Reclamos y Sugerencias (OIRS Santiago) de este Servicio. En primer lugar, quisiéramos señalar que lamentamos la situación descrita por usted, toda vez que para nosotros como SERVIU Metropolitano es de suma importancia la calidad de atención de nuestros usuarios, razón por la que nos encontram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Esperamos que la información proporcionada sea de utilidad, y le reiteramos nuestra disposición para responder sus consultas. PCP/JML/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2-2022 18:13"/>
    <d v="2022-01-20T15:35:14"/>
    <d v="2022-02-17T16:13:52"/>
    <s v="17029618"/>
    <s v="HERRERA ACOSTA, MARIA GRACIELA"/>
    <s v="Chileno o extranjero con rut"/>
    <d v="2022-01-20T15:35:14"/>
    <s v="No"/>
    <n v="20"/>
    <s v="No"/>
    <s v="Mujer"/>
    <x v="4"/>
    <s v="Reclamo"/>
    <s v="SERVIU METROPOLITANO"/>
    <s v="32"/>
    <s v="REGION METROPOLITANA"/>
    <s v="Santiago"/>
    <s v="Gestión de opinión ciudadana"/>
    <s v="Cardenas Pinto, Paola"/>
    <s v="Marinao, Jenifer"/>
    <s v="Hernandez Muñoz, Olga"/>
    <s v="Chilena"/>
    <s v="Valor predeterminado"/>
    <m/>
  </r>
  <r>
    <s v="CAS-6719130-V8P1M0"/>
    <s v="Resuelto"/>
    <s v="Presencial"/>
    <s v="19.880"/>
    <s v="usuaria solicita dejar reclamo dirigido a entidad patrocinante ya resultó beneficiada en 2019 y aún no le realizan su mejoramiento"/>
    <s v="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sin que a la fecha registre avances en la ejecución de las obras. Al respecto y comprendiendo su preocupación, es posible indicar que el proyecto Comité Habitacional Estrella Sur, etapa VII código 148558, patrocinado por el Prestador de Servicios de Asistencia Técnica (PSAT) ARCAMERI, se encuentra paralizado a la fecha, dado que la empresa constructora se vio fuertemente afectada debido a la emergencia sanitaria que ha enfrentado el país, producto del COVID-19. A la fecha y por lo antes mencionado, la PSAT se encuentra realizando las gestiones pertinentes para concretar un cambio de empresa constructora. Por lo antes expuesto y como es nuestro interés brindar el acompañamiento necesario en este proceso, le comento que el supervisor del Departamento de Obras de Edificación de este Servicio, Sr. Francisco Wragg, informará a la PSAT de su preocupación, para que tomen contacto con usted y su comunidad a la brevedad con el objeto de entregarles mayores antecedentes referidos a esta gestión, así como información sobre la nueva fecha de inicio de las obras. Finalmente, y si usted así lo requiere puede contactar directamente al supervisor antes mencionado, al correo electrónico fwragg@minvu.cl Finalmente, puede informarse de sus derechos y deberes como usuario, establecidos en nuestra Carta de Derechos Ciudadanos adjunta y que además se encuentra disponible en el sitio https://www.minvu.gob.cl/wp-content/uploads/2019/01/carta_Derechos-Ciudadanos_-2022.pdf PCP/PTS/MCV Fecha de publicación: 17-03-2022 17:27"/>
    <d v="2022-01-20T15:37:36"/>
    <d v="2022-03-17T16:27:44"/>
    <s v="8403193"/>
    <s v="ZURITA ALMONACID, ANA ELIZABETH"/>
    <s v="Chileno o extranjero con rut"/>
    <d v="2022-01-20T15:37:36"/>
    <s v="No"/>
    <n v="40"/>
    <s v="Sí"/>
    <s v="Mujer"/>
    <x v="3"/>
    <s v="Reclamo"/>
    <s v="SERVIU METROPOLITANO"/>
    <s v="64"/>
    <s v="REGION METROPOLITANA"/>
    <s v="Pudahuel"/>
    <s v="Gestión de opinión ciudadana"/>
    <s v="Cardenas Pinto, Paola"/>
    <s v="Torres Suil, Paula Andrea"/>
    <s v="Carcamo Valencia, Mylena"/>
    <s v="Chilena"/>
    <s v="Valor predeterminado"/>
    <m/>
  </r>
  <r>
    <s v="CAS-6719133-L2B5K0"/>
    <s v="Resuelto"/>
    <s v="Presencial"/>
    <s v="19.880"/>
    <s v="usuaria solicita dejar reclamo ya que indica que no le informaron que existía puntaje por exceso de ahorro"/>
    <s v="Descripción: Junto con saludarle cordialmente, damos respuesta a su reclamo, relacionado con la información entregada por funcionario correspondiente a la Informaciones, Reclamos y Sugerencias (OIRS Santiago) ubicada en calle Arturo Prat N°80, comuna de Santiago. En primer lugar, quisiéramos manifestar que lamentamos la situación descrita por usted, para nosotros como SERVIU Metropolitano es de suma importancia la calidad de atención hacia nuestros usuarios, pues nos encontramos trabajando arduamente todos los días para mejorar nuestros espacios de atención. Es importante indicar que tenemos un registro de atención que recibió usted, en el año 2018 y efectivamente fue orientada en relación al Programa Sistema Integrado de Subsidio Habitacional, regulado por el Decreto Supremo N° 1 (V. y U) 2011. Lamentablemente, en esa ocasión el funcionario no dio cuenta del factor de puntaje que corresponde a exceso de ahorro, orientado el monto del ahorro que es el mínimo que puede usted disponer para poder postular, indicándole que podía ahorrar más que el mínimo exigido. Es importante indicar que,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Adjuntamos para su conocimiento, los factores de puntaje donde no solo es considerado el puntaje de exceso de ahorro para resultar seleccionad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3"/>
    <d v="2022-01-20T15:40:10"/>
    <d v="2022-02-09T08:53:33"/>
    <s v="13032471"/>
    <s v="VALENZUELA OYARZUN, BEATRIZ FABIOLA"/>
    <s v="Chileno o extranjero con rut"/>
    <d v="2022-01-20T15:40:11"/>
    <s v="No"/>
    <n v="14"/>
    <s v="No"/>
    <s v="Mujer"/>
    <x v="5"/>
    <s v="Reclamo"/>
    <s v="SERVIU METROPOLITANO"/>
    <s v="45"/>
    <s v="REGION METROPOLITANA"/>
    <s v="Maipu"/>
    <s v="Gestión de opinión ciudadana"/>
    <s v="Cardenas Pinto, Paola"/>
    <s v="Torres Suil, Paula Andrea"/>
    <s v="Hernandez Muñoz, Olga"/>
    <s v="Extranjera"/>
    <s v="Valor predeterminado"/>
    <m/>
  </r>
  <r>
    <s v="CAS-6725309-L7Z1G9"/>
    <s v="Resuelto"/>
    <s v="Presencial"/>
    <s v="19.880"/>
    <s v="usuario solicita dejar reclamo dirigido a funcionario de seguridad Juan Reyes por mala atención"/>
    <s v="Descripción: Junto con saludarle cordialmente, y por especial encargo de la Dirección del SERVIU Metropolitano, doy respuesta a su reclamo relacionado con el trato brindado a nuestros usuarios por parte del Sr. Juan Reyes, quien se desempeña como guardia de seguridad en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será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ASD/PCP/XUP/RVU Fecha de publicación: 28-02-2022 16:13"/>
    <d v="2022-01-28T15:04:07"/>
    <d v="2022-02-28T14:14:12"/>
    <s v="17586944"/>
    <s v="BARRIA CASTILLO, JORGE JORDANO"/>
    <s v="Chileno o extranjero con rut"/>
    <d v="2022-01-28T15:04:08"/>
    <s v="No"/>
    <n v="23"/>
    <s v="Sí"/>
    <s v="Hombre"/>
    <x v="21"/>
    <s v="Reclamo"/>
    <s v="SERVIU METROPOLITANO"/>
    <s v="32"/>
    <s v="REGION METROPOLITANA"/>
    <s v="Talagante"/>
    <s v="Gestión de opinión ciudadana"/>
    <s v="Cardenas Pinto, Paola"/>
    <s v="Miqueles Jimenez, Paola"/>
    <s v="Urquiaga Poppenberg, Ximena"/>
    <s v="Chilena"/>
    <s v="Valor predeterminado"/>
    <m/>
  </r>
  <r>
    <s v="CAS-6725311-T7V6S9"/>
    <s v="Resuelto"/>
    <s v="Presencial"/>
    <s v="19.880"/>
    <s v="usuaria solicita dejar reclamo dirigido a empresa contratista Cristián Manuel Ureta Villalon 16379138-2 por obras de mejoramiento mal realizadas"/>
    <s v="Descripción: Junto con saludarle cordialmente, damos respuesta a su reclamo, relacionado con la ejecución de las obras de mejoramiento en la vivienda correspondiente a la Sra. Nohelia Ramos Mundaca, financiadas a través del Programa de Protección del Patrimonio Familiar (PPPF), regulado por el Decreto Supremo Nº 255 (V. y U.) de 2006, del cual es beneficiari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solicitud se extendieran más de lo esperado. Asimismo,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tal como informáramos en presentación singularizada con el número CAS-6811163-W3N8Q1, en relación al reclamo del Llamado de Banco de Materiales, desde la Sección Gestion Asistencia Técnica de este Servicio, tomaron contacto con el Prestador de Servicios de Asistencia Técnica (PSAT) Colectivo Emergente, quienes señalaron lo siguiente: - Que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la familia insistió en que son los responsables, siendo que fue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Le reiteramos nuestras más sinceras disculpas por las molestias que la demora en el envío de esta respuesta le haya podido causar, y le manifest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6-05-2022 10:27"/>
    <d v="2022-01-28T15:10:58"/>
    <d v="2022-05-26T10:27:21"/>
    <s v="3399673"/>
    <s v="RAMOS MUNDACA, NOHELIA ARMINDA"/>
    <s v="Chileno o extranjero con rut"/>
    <d v="2022-01-28T15:10:59"/>
    <s v="No"/>
    <n v="83"/>
    <s v="Sí"/>
    <s v="Mujer"/>
    <x v="3"/>
    <s v="Reclamo"/>
    <s v="SERVIU METROPOLITANO"/>
    <s v="97"/>
    <m/>
    <s v="El Bosque"/>
    <s v="Gestión de opinión ciudadana"/>
    <s v="Cardenas Pinto, Paola"/>
    <s v="Miqueles Jimenez, Paola"/>
    <s v="Carcamo Valencia, Mylena"/>
    <s v="Chilena"/>
    <s v="Valor predeterminado"/>
    <m/>
  </r>
  <r>
    <s v="CAS-6726479-P3Q2T5"/>
    <s v="Resuelto"/>
    <s v="Presencial"/>
    <s v="19.880"/>
    <s v="usuaria solicita dejar reclamo dirigido a SERVIU alo debido a que indica que en mas de una oportunidad le han entregado información errónea"/>
    <s v="Descripción: Junto con saludarle cordialmente, damos respuesta a su presentación, donde expone su reclamo relacionado con la atención recibida por parte de funcionaria de SERVIU ALÓ, Srta. Vania Balbontin. En primer lugar, lamentamos la situación descrita por usted, para nosotros como SERVIU Metropolitano es de suma importancia la calidad de atención de nuestros usuarios, pues nos encontramos trabajando arduamente todos los días para mejorar nuestros nuestra gestión y nuestra atención de público, evitando que estas situaciones se vuelvan a repetir a futuro. Por lo anterior, la Jefatura respectiv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nuestra atención de público diariamente. PCP/PTS/OHM/VE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2-2022 16:01"/>
    <d v="2022-01-31T15:44:44"/>
    <d v="2022-02-21T14:02:05"/>
    <s v="15546203"/>
    <s v="SALINAS CASANUEVA, JACQUELINE DE LOURDES"/>
    <s v="Chileno o extranjero con rut"/>
    <d v="2022-01-31T15:44:44"/>
    <s v="No"/>
    <n v="15"/>
    <s v="No"/>
    <s v="Mujer"/>
    <x v="21"/>
    <s v="Reclamo"/>
    <s v="SERVIU METROPOLITANO"/>
    <s v="37"/>
    <s v="REGION METROPOLITANA"/>
    <s v="P. Aguirre Cerda"/>
    <s v="Gestión de opinión ciudadana"/>
    <s v="Cardenas Pinto, Paola"/>
    <s v="Torres Suil, Paula Andrea"/>
    <s v="Hernandez Muñoz, Olga"/>
    <s v="Chilena"/>
    <s v="Valor predeterminado"/>
    <m/>
  </r>
  <r>
    <s v="CAS-6728687-V4Q8C8"/>
    <s v="Resuelto"/>
    <s v="Presencial"/>
    <s v="19.880"/>
    <s v="usuaria solicita dejar reclamo debido a que vino en 2 oportunidades y no le informaron correctamente la documentación que debía traer para validar contrato de arriendo."/>
    <s v="Descripción: Junto con saludarle cordialmente, damos respuesta a su presentación, donde expone su reclamo por la atención brindada en el módulo que gestiona temas del Subsidio de Arriendo, en la Oficina de Informaciones (OIRS Santiago) el día que usted concurrió a nuestras dependencias. En primer lugar,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ha tomado conocimiento de lo expuesto y ha implementado las medidas correctivas pertinentes,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4-02-2022 12:26"/>
    <d v="2022-02-02T14:30:22"/>
    <d v="2022-02-24T10:27:06"/>
    <s v="18073599"/>
    <s v="GUZMAN LEIVA, DENISSE CAROLINA"/>
    <s v="Chileno o extranjero con rut"/>
    <d v="2022-02-02T14:30:22"/>
    <s v="No"/>
    <n v="16"/>
    <s v="No"/>
    <s v="Mujer"/>
    <x v="9"/>
    <s v="Reclamo"/>
    <s v="SERVIU METROPOLITANO"/>
    <s v="28"/>
    <m/>
    <s v="Lo Prado"/>
    <s v="Gestión de opinión ciudadana"/>
    <s v="Cardenas Pinto, Paola"/>
    <s v="Torres Suil, Paula Andrea"/>
    <s v="Guerrero Torres, Neftali"/>
    <s v="Chilena"/>
    <s v="Valor predeterminado"/>
    <m/>
  </r>
  <r>
    <s v="CAS-6730859-N5N6H4"/>
    <s v="Resuelto"/>
    <s v="Presencial"/>
    <s v="19.880"/>
    <s v="usuaria solicita dejar reclamo por obras de mejoramiento incompletas"/>
    <s v="Descripción: Junto con saludarle cordialmente, damos respuesta a su presentación, donde expone su reclamo relacionado con obras incompletas y mal realizadas , correspondiente al subsidio de Mejoramiento de la Vivienda. Al respecto, le informamos que en atención a su presentación, el funcionario César Allende, Supervisor de Proyectos del Departamento Obras de Edificación, profesional que usted menciona y su equipo, se reunieron con usted, con el propósito de verificar los motivos de su reclamo ante este Servicio. En dicha ocasión, el Inspector Técnico de Obras (ITO prestador de servicios de asistencia técnica) inspeccionó en primer lugar living y cocina, corroborando que ambos recintos están en buen estado y el piso con cerámica ejecutado. Se adjuntan imágenes para respaldo de dicha inspección. Luego se observa el baño, toda vez que usted plantea que la pintura del cielo se encontraría florecida y que al mismo tiempo que le habrían dejado un hoyo en la tina. Sobre esto, se indica que el hoyo existente corresponde a la celosía de ese artefacto, aclarándose que la constructora no intervino la tina, en lo referido a la pintura se indica en dicha ocasión que la presencia de humedad se provoca, en este caso, por la falta de ventilación del recinto toda vez que al momento de la visita se encontraba húmedo sin ser usado previamente, aclara en este punto que las obras ejecutadas correspondieron a pintura del cielo y puerta del baño. Finalmente, en cuanto a lo planteado respecto de la no finalización del piso del baño, se aclara que dicha obras no eran parte de las intervenciones a realizar. En cuanto a lo anterior debemos aclarar que el subsidio se encuentra ejecutado en un 100% (se adjunta acta de conformidad y libro de obras con medidas de los trabajos). Esta aclaración fue realizada en visita a terreno, lo que generó su molestia no pudiendo concretarse la revisión completa del inmueble, razón por la que fue posible verificar lo indicado por Ud. en relación con el mal estado del piso flotante instalado en el segundo piso de su vivienda. Señalar que en dicha ocasión y al estar presente la constructora se logra aclarar, además, lo plateado por Ud. en cuanto a la compra de la cerámica instalada en living. Finalmente, la constructora ofreció reparar el cielo del baño e instalar la celosía de la tina, aún cuando no se intervino dicha artefacto, opción que no fue acogida por Ud., condicionando el acceso a la vivienda, a la realización de obra nos consideradas en proyecto original. En resumen, en la presente visita se le deja en su poder el acta de conformidad, para que vea los precios establecidos por SERVIU en el momento de la asignación del beneficio, no constatando en la visita en terreno, los trabajos mal realizados ya que no nos fue permitido continuar con la inspección. Esperamos que la información proporcionada sea de utilidad, y le reiteramos nuestra disposición para responder sus consultas. PCP/CPA/CAS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7-04-2022 12:59"/>
    <d v="2022-02-04T13:39:11"/>
    <d v="2022-04-07T12:59:56"/>
    <s v="14677840"/>
    <s v="DE LA CRUZ TAIPE, CIPRIANA ANA"/>
    <s v="Chileno o extranjero con rut"/>
    <d v="2022-02-04T13:39:11"/>
    <s v="No"/>
    <n v="44"/>
    <s v="Sí"/>
    <s v="Mujer"/>
    <x v="3"/>
    <s v="Reclamo"/>
    <s v="SERVIU METROPOLITANO"/>
    <s v="43"/>
    <s v="REGION METROPOLITANA"/>
    <s v="Puente Alto"/>
    <s v="Gestión de opinión ciudadana"/>
    <s v="Cardenas Pinto, Paola"/>
    <s v="Torres Suil, Paula Andrea"/>
    <s v="Cardenas Pinto, Paola"/>
    <s v="Extranjera"/>
    <s v="Valor predeterminado"/>
    <m/>
  </r>
  <r>
    <s v="CAS-6733421-W6Y4P5"/>
    <s v="Resuelto"/>
    <s v="Presencial"/>
    <s v="19.880"/>
    <s v="usuaria necesita dejar reclamo por demora en la respuesta de tramite de Validacion de contrato de arriendo"/>
    <s v="Descripción: Junto con saludarle cordialmente, damos respuesta a su presentación, donde expresa su reclamos y molestia por la atención recibida relacionado con información entregada en el contexto del proceso de validación de su contrato de arriendo. En relación a lo expuesto, primeramente, queremos expresar que lamentamos profundamente lo ocurrido y le presentamos nuestras más sinceras disculpas por las molestias que debió enfrentar en el proceso antes mencionado, señalar además que una vez revisados nuestros registros, ha sido posible verificar que su contrato se encuentra en estado validado. Es preciso añadir que la respectiva jefatura del Equipo de Arriendo y Subsidios Transitorios de este Servicio,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1-03-2022 13:22"/>
    <d v="2022-02-08T14:56:39"/>
    <d v="2022-03-01T11:22:42"/>
    <s v="17180693"/>
    <s v="SILVA SILVA, GIANNINA PATRICIA"/>
    <s v="Chileno o extranjero con rut"/>
    <d v="2022-02-08T14:56:39"/>
    <s v="No"/>
    <n v="15"/>
    <s v="No"/>
    <s v="Mujer"/>
    <x v="9"/>
    <s v="Reclamo"/>
    <s v="SERVIU METROPOLITANO"/>
    <s v="38"/>
    <s v="REGION METROPOLITANA"/>
    <s v="Lo Espejo"/>
    <s v="Gestión de opinión ciudadana"/>
    <s v="Cardenas Pinto, Paola"/>
    <s v="Parada Alarcon, Carolina"/>
    <s v="Guerrero Torres, Neftali"/>
    <s v="Chilena"/>
    <s v="Valor predeterminado"/>
    <m/>
  </r>
  <r>
    <s v="CAS-6733426-X5Q4C1"/>
    <s v="Resuelto"/>
    <s v="Presencial"/>
    <s v="19.880"/>
    <s v="usuaria solicita dejar reclamo por quedar fuera de la postulación al subsidio DS 1,"/>
    <s v="Descripción: Junto con saludarle cordialmente, damos respuesta a su reclamo ingresado en nuestra Oficina de Informaciones, Reclamos y Sugerencias (OIRS Santiago), relacionado con postulación realizada en el marco del Segundo Llamado Nacional del Programa del Sistema Integrado de Subsidio Habitacional Regulado por el D.S.01 (V. y U.) de 2011. Al respecto, le informamos que revisados nuestros registros efectivamente usted formalizó su postulación en linea a dicho programa habitacional con fecha 22.10.2021, obteniendo el respectivo comprobante de postulación. No obstante, en la misma fecha se registra el ingreso de su renuncia, en nuestra plataforma, indicando lo siguiente: &quot;Cometí un error al llenar una parte de la postulación&quot;. Lamentablemente con posterioridad a esa acción, usted no ingresó una nueva postulación, teniendo como plazo máximo el 29 de Octubre del 2021 hasta las 18:00 horas para realizar dicha gestión, siendo esta es la razón por lo cual no cuenta con resultados de postulación a dicho llamado. Respecto de su apelación, le informamos que el Artículo 24 del reglamento que regula este Programa Habitacional, indica que sólo serán atendidos los reclamos fundados en errores de hecho no imputables a los y las postulantes, en este contexto y una vez revisada y analizada su situación por nuestro equipo, fue posible verificar que no procede aceptar la apelación ingresada por Ud.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1-02-2022 16:39"/>
    <d v="2022-02-08T15:02:24"/>
    <d v="2022-02-21T14:39:20"/>
    <s v="17929071"/>
    <s v="GARCÉS HUENCHUL, STEPHANIA MARGOTH"/>
    <s v="Chileno o extranjero con rut"/>
    <d v="2022-02-08T15:02:25"/>
    <s v="No"/>
    <n v="9"/>
    <s v="No"/>
    <s v="Mujer"/>
    <x v="0"/>
    <s v="Reclamo"/>
    <s v="SERVIU METROPOLITANO"/>
    <s v="30"/>
    <s v="REGION METROPOLITANA"/>
    <s v="San Ramon"/>
    <s v="Gestión de opinión ciudadana"/>
    <s v="Cardenas Pinto, Paola"/>
    <s v="Hernandez Muñoz, Olga"/>
    <s v="Cardenas Pinto, Paola"/>
    <m/>
    <s v="Valor predeterminado"/>
    <m/>
  </r>
  <r>
    <s v="CAS-6733429-L1H8W2"/>
    <s v="Resuelto"/>
    <s v="Presencial"/>
    <s v="19.880"/>
    <s v="usuaria dejar reclamo contra directiva del comité Loyola en la comuna de Cerro Navia asociados al subsidio DS 49 COLECTIVO"/>
    <s v="Descripción: Junto con saludarle cordialmente, damos respuesta a su presentación, donde plantea su reclamo relacionado con el trato que ha recibido por parte de la Sra. Giovanka Quiroz, Perteneciente al “Comité De Loyola”, manifestando que ella les ha solicitado desalojar el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07"/>
    <d v="2022-02-08T15:09:03"/>
    <d v="2022-03-03T14:07:16"/>
    <s v="13896517"/>
    <s v="HIDALGO MEDINA, LEYLA VICTORIA"/>
    <s v="Chileno o extranjero con rut"/>
    <d v="2022-02-08T15:09:03"/>
    <s v="No"/>
    <n v="17"/>
    <s v="No"/>
    <s v="Mujer"/>
    <x v="27"/>
    <s v="Reclamo"/>
    <s v="SERVIU METROPOLITANO"/>
    <s v="42"/>
    <s v="REGION METROPOLITANA"/>
    <s v="Cerro Navia"/>
    <s v="Gestión de opinión ciudadana"/>
    <s v="Cardenas Pinto, Paola"/>
    <s v="Parada Alarcon, Carolina"/>
    <s v="Vega Tello, Veronica"/>
    <s v="Chilena"/>
    <s v="Valor predeterminado"/>
    <m/>
  </r>
  <r>
    <s v="CAS-6733431-S4P6X5"/>
    <s v="Resuelto"/>
    <s v="Presencial"/>
    <s v="19.880"/>
    <s v="usuario solicita dejar reclamo contra directiva"/>
    <s v="Descripción: Junto con saludarle cordialmente, damos respuesta a su presentación, donde plantea su reclamo referido al trato que ha recibido por parte de dirigentes asociados a la Toma Violeta Parra, comuna de Cerro Navia, manifestando el mal manejo por parte de la directiva, amenazas y que por lo demás, se encontrarían caducadas. Al respeto, le informamos que los comités de allegados son organismos autónomos que se rigen bajo la Ley 19.418 de Organizaciones Comunitarias, por ende, son ellos quienes de forma autónoma establecen sus nóminas de socios y estatutos; motivo por el cual, como servicio no tenemos la facultad de interferir en la orgánica interna de cada grupo.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2"/>
    <d v="2022-02-08T15:15:06"/>
    <d v="2022-03-03T14:13:00"/>
    <s v="16087569"/>
    <s v="VILLA JARAMILLO, VÍCTOR HUGO"/>
    <s v="Chileno o extranjero con rut"/>
    <d v="2022-02-08T15:15:06"/>
    <s v="No"/>
    <n v="17"/>
    <s v="No"/>
    <s v="Hombre"/>
    <x v="27"/>
    <s v="Reclamo"/>
    <s v="SERVIU METROPOLITANO"/>
    <s v="35"/>
    <s v="REGION METROPOLITANA"/>
    <s v="Cerro Navia"/>
    <s v="Gestión de opinión ciudadana"/>
    <s v="Cardenas Pinto, Paola"/>
    <s v="Parada Alarcon, Carolina"/>
    <s v="Vega Tello, Veronica"/>
    <s v="Chilena"/>
    <s v="Valor predeterminado"/>
    <m/>
  </r>
  <r>
    <s v="CAS-6734297-V9Q5T6"/>
    <s v="Resuelto"/>
    <s v="Presencial"/>
    <s v="19.880"/>
    <s v="se solicita dejar reclamo hacia directiva del comité Loyola en la comuna de cerro navia por amenazas y hostigamientos"/>
    <s v="Descripción: Junto con saludarle cordialmente, damos respuesta a su presentación, donde expone su reclamo referido al trato que ha recibido por parte de los comité en mención, manifestando que ellos les han solicitado desalojar un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8"/>
    <d v="2022-02-09T11:54:03"/>
    <d v="2022-03-03T14:19:00"/>
    <s v="16197498"/>
    <s v="ALARCON GUTIERREZ, PEDRO ANDRES"/>
    <s v="Chileno o extranjero con rut"/>
    <d v="2022-02-08T06:00:00"/>
    <s v="No"/>
    <n v="17"/>
    <s v="No"/>
    <s v="Hombre"/>
    <x v="27"/>
    <s v="Reclamo"/>
    <s v="SERVIU METROPOLITANO"/>
    <s v="36"/>
    <s v="REGION METROPOLITANA"/>
    <s v="Cerro Navia"/>
    <s v="Gestión de opinión ciudadana"/>
    <s v="Cardenas Pinto, Paola"/>
    <s v="Parada Alarcon, Carolina"/>
    <s v="Vega Tello, Veronica"/>
    <s v="Chilena"/>
    <s v="Valor predeterminado"/>
    <m/>
  </r>
  <r>
    <s v="CAS-6738220-Q3K4Q2"/>
    <s v="Resuelto"/>
    <s v="Presencial"/>
    <s v="19.880"/>
    <s v="usuaria solicita dejar reclamo porque la egis Berger y Berger aun no entrega los títulos de dominio del subsidio DS 174 Damnificados de la villa Bicentenario en la comuna de Melipilla, usuaria manifiesta dejar reclamo ya que necesita su escritura para postular a los subsidios de mejoramiento, ya que su conyugue posee discapacidad."/>
    <s v="Descripción: Junto con saludarle cordialmente, damos respuesta a su presentación, donde expone su reclamo, relacionado a la entrega de escritura de su inmueble, en virtud que lo requiere para postular a subsidio de mejoramiento de la vivien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y realizada la consulta a la Entidad Patrocinante Berger y Berger, encargada del proceso de escrituración del proyecto &quot;Jardines de Melipilla I&quot;, nos informan que en relación a su caso, usted se encuentra excluida del proyecto habitacional por infracción a la normativa, no obstante y en función al procedimiento establecido, le corresponde a la Entidad Patrocinante notificarla de esta situación, explicarle el proceso y los plazos para presentar la apelación según corresponda. Por lo antes expuesto, le sugerimos tomar contacto y consultar directamente a la Entidad Berger y Berger a los correos electrónicos paulina@bergeryberger.cl y bergeryberger@gmail.com su situación. Le reiteramos nuestras más sinceras disculpas por las molestias que la demora en el envío de esta respuesta le haya podido causar, y le manifestamos nuestra disposición para responder sus consultas. PCP/PTS/VVT/AM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5-2022 17:14"/>
    <d v="2022-02-15T14:23:46"/>
    <d v="2022-05-25T17:15:06"/>
    <s v="7427961"/>
    <s v="RAMOS HERRADA, BERNARDITA DEL CARMEN"/>
    <s v="Chileno o extranjero con rut"/>
    <d v="2022-02-15T14:23:46"/>
    <s v="No"/>
    <n v="70"/>
    <s v="Sí"/>
    <s v="Mujer"/>
    <x v="34"/>
    <s v="Reclamo"/>
    <s v="SERVIU METROPOLITANO"/>
    <s v="68"/>
    <s v="REGION METROPOLITANA"/>
    <s v="Melipilla"/>
    <s v="Gestión de opinión ciudadana"/>
    <s v="Cardenas Pinto, Paola"/>
    <s v="Torres Suil, Paula Andrea"/>
    <s v="Vega Tello, Veronica"/>
    <s v="Chilena"/>
    <s v="Valor predeterminado"/>
    <m/>
  </r>
  <r>
    <s v="CAS-6738231-V1F6S6"/>
    <s v="Resuelto"/>
    <s v="Presencial"/>
    <s v="19.880"/>
    <s v="Usuaria solicita dejar reclamo por demora en la Validacion de contrato de arriendo y por no tener respuesta de los números telefónicos del equipo de arriendo."/>
    <s v="Descripción: Junto con saludarle cordialmente, damos respuesta a su presentación, donde expone su reclamo por la demora en el proceso de validación de su contrato de arriendo y menciona que los teléfonos informados a usted para que realizará consultas asociadas, no contestan.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este sentido, comentarle que de acuerdo a información contenida en nuestros registros computacionales, su contrato de arriendo fue validado el 15.02.2022, y en esa misma fecha se le hizo llegar un correo con las instrucciones para que pudiera concretar su primer copago. Le informamos además, que la respectiva Jefatura ha tomado conocimiento de lo sucedid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ndo que la información le haya sido de utilidad, le reiteramos nuestra disposición para responder sus consultas.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7-03-2022 18:06"/>
    <d v="2022-02-15T14:33:03"/>
    <d v="2022-03-07T16:06:32"/>
    <s v="16030945"/>
    <s v="NOVOA ZAVALA, EVELYN CATHERINA"/>
    <s v="Chileno o extranjero con rut"/>
    <d v="2022-02-15T14:33:03"/>
    <s v="No"/>
    <n v="14"/>
    <s v="No"/>
    <s v="Mujer"/>
    <x v="9"/>
    <s v="Reclamo"/>
    <s v="SERVIU METROPOLITANO"/>
    <s v="36"/>
    <s v="REGION METROPOLITANA"/>
    <s v="Puente Alto"/>
    <s v="Gestión de opinión ciudadana"/>
    <s v="Cardenas Pinto, Paola"/>
    <s v="Torres Suil, Paula Andrea"/>
    <s v="Guerrero Torres, Neftali"/>
    <s v="Chilena"/>
    <s v="Valor predeterminado"/>
    <m/>
  </r>
  <r>
    <s v="CAS-6739247-G3F9G4"/>
    <s v="Resuelto"/>
    <s v="Presencial"/>
    <s v="19.880"/>
    <s v="usuaria solicita dejar reclamo por no aprobarse solicitud de sustitución por fallecimiento, solicita una nueva revisión de sus antecedentes y comunicarse con personal de soporte técnico."/>
    <s v="Descripción: Junto con saludarle cordialmente, damos respuesta a su presentación, donde manifiesta su reclamo por respuesta otorgada relacionada con el trámite de sustitución por fallecimiento, solicitando una nueva revisión de sus antecedentes con la unidad correspondiente de la beneficiaria Sra. Jessica Chacón Jerez, cédula de identidad: 11.890.137-1. Al respecto, podemos informar que de acuerdo a lo revisado en nuestros sistemas computaciones y consultado al Subdepto. de Subsidios de Adquisición de Vivienda, figura como beneficiaria Sra. Jessica Chacón Jerez, C.I. 11.890.137-1, donde postuló al Programa Fondo Solidario de Elección de Vivienda, regulado por el Decreto Supremo N°49, llamado 2020, resultando seleccionada. Cabe hacer presente, que en dicha postulación, fue realizada 100% en línea al llamado (virtual), ingresando la interesada, toda la información de su postulación a la plataforma respectiva. Conforme a lo revisado en relación al grupo familiar declarado, la beneficiaria postuló como familia &quot;unipersonal&quot;, acreditando condición de discapacidad, lo que permitía eximirse de la obligación de presentar grupo familiar conforme a lo establecido en el artículo 4, letra h, de la normativa respectiva. Se adjunta archivo con imagen de respaldo. En virtud de lo anterior, por otra parte y tal como usted señala, luego de consultado a la Sección Soporte Técnico y Operacional, se reitera así como se dio respuesta en su caso anterior asociada al N°CAS-6714297-X2P5S4, congruentemente señala que no es posible gestionar la sustitución por fallecimiento, &quot;por cuanto su madre postuló como familia unipersonal con discapacidad, no acreditando grupo familiar en la postulación donde se le adjuntó imagen de respaldo, ya que reiteramos que la normativa vigente del programa Fondo Solidario de Elección de Vivienda, regulado por el Decreto Supremo. N° 49/2011, estipula que para ser considerado sustituto por fallecimiento, la persona tiene que haber sido acreditado por el beneficiario al momento de la postulación.  Esperamos que la información proporcionada sea de utilidad, y le reiteramos nuestra disposición para responder sus consultas. PCP/CPA/VRG/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2:01"/>
    <d v="2022-02-16T14:58:26"/>
    <d v="2022-04-13T12:02:05"/>
    <s v="19017784"/>
    <s v="RAMIREZ CHACON, DANIELA MERCEDES"/>
    <s v="Chileno o extranjero con rut"/>
    <d v="2022-02-16T14:58:26"/>
    <s v="No"/>
    <n v="40"/>
    <s v="Sí"/>
    <s v="Mujer"/>
    <x v="35"/>
    <s v="Reclamo"/>
    <s v="SERVIU METROPOLITANO"/>
    <s v="26"/>
    <s v="REGION METROPOLITANA"/>
    <s v="Colina"/>
    <s v="Gestión de opinión ciudadana"/>
    <s v="Cardenas Pinto, Paola"/>
    <s v="Parada Alarcon, Carolina"/>
    <s v="Torres Suil, Paula Andrea"/>
    <s v="Chilena"/>
    <s v="Valor predeterminado"/>
    <m/>
  </r>
  <r>
    <s v="CAS-6739252-Z4B3G2"/>
    <s v="Resuelto"/>
    <s v="Presencial"/>
    <s v="19.880"/>
    <s v="usuaria solicita dejar reclamo por falta de información respecto al pago de los subsidios de mejoramiento en relación a las gifcard cambio de techo"/>
    <s v="Descripción: Junto con saludarle cordialmente, damos respuesta a su presentación, donde plantea su reclamo solicitando información que podría afectar derechos de terceros, referido al pago del subsidio correspondiente al beneficio Banco Materiales, del cual su abuela es beneficiaria. Al respecto, debemos comentarle que este Servicio no está facultado para proporcionar la información solicitada. Lo anterior, de acuerdo a lo establecido por la Ley N° 19.628 sobre Protección de la Vida Privada. Por esta razón, para otorgar respuesta a lo solicitado por este vía -amparada en la Ley N° 19.880, la consulta deberá ser realizada directamente por la interesada a menos que la propia interesada, la faculte mediante mandato simple (firmado) el que deberá venir inserto, debidamente escaneado.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6-03-2022 18:51"/>
    <d v="2022-02-16T15:06:36"/>
    <d v="2022-03-16T17:51:38"/>
    <s v="15819603"/>
    <s v="SANCHEZ JIMENEZ, LESLIE ELIZABETH"/>
    <s v="Chileno o extranjero con rut"/>
    <d v="2022-02-16T15:06:36"/>
    <s v="No"/>
    <n v="20"/>
    <s v="No"/>
    <s v="Mujer"/>
    <x v="3"/>
    <s v="Reclamo"/>
    <s v="SERVIU METROPOLITANO"/>
    <s v="37"/>
    <s v="REGION METROPOLITANA"/>
    <s v="Lo Prado"/>
    <s v="Gestión de opinión ciudadana"/>
    <s v="Cardenas Pinto, Paola"/>
    <s v="Parada Alarcon, Carolina"/>
    <s v="Cardenas Pinto, Paola"/>
    <s v="Chilena"/>
    <s v="Valor predeterminado"/>
    <m/>
  </r>
  <r>
    <s v="CAS-6743566-S6X5J4"/>
    <s v="Resuelto"/>
    <s v="Presencial"/>
    <s v="19.880"/>
    <s v="solicita dejar reclamo contra la PSAT EDOS por trabajos inconclusos en relación al programa de mejoramiento."/>
    <s v="Descripción: Junto con saludarle cordialmente, damos respuesta a su reclamo, donde manifiesta haber sido beneficiada con un subsidio correspondiente al Programa de Protección del Patrimonio Familiar, regulado por el Decreto Supremo Nº 255 (V. y U.) de 2006, mencionando que las obras realizadas fueron deficientes, provocando infecciones en su inmueble por palomas. En primer lugar, lamentamos muy sinceramente el tiempo transcurrido en la entrega de la respuesta a su requerimiento; no obstante, es necesario mencionar que, para dar una respuesta certera, se realizaron todas las gestiones internas pertinentes, provocando que los tiempos asociados para atender su requerimiento se extendieran más de lo esperado. En atención a su presentación y comprendiendo su preocupación, es posible indicar que el Supervisor del Departamento de Obras de Edificación de este Servicio, Sr. Claudio Barrera Molina, tomó contacto con el Prestador de Servicios Asistencia Técnica (PSAT), Empresa de Desarrollo y Organización Social Edos SPA. y en relación al proyecto Villa Portal Andino al cual corresponden las obras que se realizaron en su vivienda, señalar que la Inspectora Técnica de Obra (ITO) de la PSAT realizará una visita de inspección para determinar la causa y posibles reparaciones en rejilla de ventilación y/o sello si corresponde. De acuerdo a lo anterior, le comentamos que se comunicarán con usted directamente, en un plazo no superior a tres días hábiles. Como es nuestro interés brindarle acompañarle en este proceso y si usted lo requiere, le invitamos a tomar contacto con el Supervisor antes mencionado, a su correo electrónico electrónico crbarrera@minvu.cl Esperamos que la información proporcionada sea de utilidad, y le reiteramos nuestra disposición para responder sus consultas. PCP/PTS/MCV/CB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5-2022 16:47"/>
    <d v="2022-02-22T15:28:53"/>
    <d v="2022-05-02T16:47:12"/>
    <s v="7536629"/>
    <s v="HUENCHULEO PENEIPIL, JUANA NANCY"/>
    <s v="Chileno o extranjero con rut"/>
    <d v="2022-02-22T15:28:53"/>
    <s v="No"/>
    <n v="48"/>
    <s v="Sí"/>
    <s v="Mujer"/>
    <x v="3"/>
    <s v="Reclamo"/>
    <s v="SERVIU METROPOLITANO"/>
    <s v="63"/>
    <s v="REGION METROPOLITANA"/>
    <s v="Puente Alto"/>
    <s v="Gestión de opinión ciudadana"/>
    <s v="Cardenas Pinto, Paola"/>
    <s v="Torres Suil, Paula Andrea"/>
    <s v="Cardenas Pinto, Paola"/>
    <s v="Chilena"/>
    <s v="Valor predeterminado"/>
    <m/>
  </r>
  <r>
    <s v="CAS-6744728-N3R8Z0"/>
    <s v="Resuelto"/>
    <s v="Presencial"/>
    <s v="19.880"/>
    <s v="Solicita dejar reclamo por postulación DS 49 que no habría realizado la usuaria manifestando una suplantación de identidad"/>
    <s v="Descripción: Junto con saludarle cordialmente, y por especial encargo de la Dirección del SERVIU Metropolitano, doy respuesta a su reclamo relacionado con una postulación al subsidio habitacional la cual usted no habría realizado, por lo que se infiere, se trataría de una supuesta suplantación de identidad. Al respeto, le informo que revisados nuestros registros computacionales, usted registra dos postulaciones al subsidio habitacional, una correspondiente al año 2011 y otra al año 2018, ambas resultando No Seleccionadas, por lo que si usted, así lo estima, puede postular a cualquiera de nuestros programas habitacionales cumpliendo los requisitos que ellos establecen. Es importante señalar también, que no se registran postulaciones al subsidio habitacional durante el año 2019. Ahora bien, en atención a su presentación y en relación a lo denunciado, si estos hechos constituyen gravedad y revisten el carácter de delito, es necesario que realice la denuncia al Ministerio Público y acompañe todos los antecedentes que obren en su poder; por su parte, la fiscalía en cuanto tome conocimiento, requerirá de oficio a este SERVIU, todos los antecedentes, en caso de ser necesario, en el periodo que dure la investigación de los hechos denunciados. Finalmente, puede informarse de sus derechos y deberes como usuario, establecidos en nuestra Carta de Derechos Ciudadanos adjunta y que además se encuentra disponible en el sitio https://www.minvu.gob.cl/wp-content/uploads/2019/01/carta_Derechos-Ciudadanos_-2022.pdf PVL/PCP/PMJ/SPE Fecha de publicación: 19-05-2022 17:29"/>
    <d v="2022-02-23T14:52:34"/>
    <d v="2022-05-19T17:29:26"/>
    <s v="7301253"/>
    <s v="PARADA MEDINA, INGRID JULIETA DE LA ASCENCION"/>
    <s v="Chileno o extranjero con rut"/>
    <d v="2022-02-23T14:52:34"/>
    <s v="No"/>
    <n v="60"/>
    <s v="Sí"/>
    <s v="Mujer"/>
    <x v="6"/>
    <s v="Reclamo"/>
    <s v="SERVIU METROPOLITANO"/>
    <s v="68"/>
    <s v="REGION METROPOLITANA"/>
    <s v="El Bosque"/>
    <s v="Gestión de opinión ciudadana"/>
    <s v="Cardenas Pinto, Paola"/>
    <s v="Miqueles Jimenez, Paola"/>
    <s v="Hernandez Muñoz, Olga"/>
    <s v="Chilena"/>
    <s v="Valor predeterminado"/>
    <m/>
  </r>
  <r>
    <s v="CAS-6744741-M3B7Z4"/>
    <s v="Resuelto"/>
    <s v="Presencial"/>
    <s v="19.880"/>
    <s v="solicita dejar reclamo por encontrar su tarjeta de banco de materiales bloqueada no permitiendo aplicar su beneficio"/>
    <s v="Descripción: Junto con saludarle cordialmente, damos respuesta a su reclamo, relacionado con la aplicación de su subsidio correspondiente a Banco de Materiales, ya que su tarjeta (gift card) se encontraría bloquea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está vigente nuevamente. Adjunto a esta respuesta encontrará el listado de convenios actualizados, a fin que pueda explorar alternativas de compra. Le reiteramos nuestras más sinceras disculpas por las molestias que la demora en el envío de esta respuesta le haya podido causar, y le manifestamos nuestra disposición para responder sus consultas. PCP/PMJ/LPD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1:51"/>
    <d v="2022-02-23T15:03:53"/>
    <d v="2022-04-19T11:51:54"/>
    <s v="3443417"/>
    <s v="MELA GARABITO, MARÍA INÉS"/>
    <s v="Chileno o extranjero con rut"/>
    <d v="2022-02-23T15:03:53"/>
    <s v="No"/>
    <n v="38"/>
    <s v="Sí"/>
    <s v="Mujer"/>
    <x v="8"/>
    <s v="Reclamo"/>
    <s v="SERVIU METROPOLITANO"/>
    <s v="89"/>
    <s v="REGION METROPOLITANA"/>
    <s v="Independencia"/>
    <s v="Gestión de opinión ciudadana"/>
    <s v="Cardenas Pinto, Paola"/>
    <s v="Miqueles Jimenez, Paola"/>
    <s v="Miqueles Jimenez, Paola"/>
    <s v="Chilena"/>
    <s v="Valor predeterminado"/>
    <m/>
  </r>
  <r>
    <s v="CAS-6746663-S4X9Y2"/>
    <s v="Resuelto"/>
    <s v="Presencial"/>
    <s v="19.880"/>
    <s v="usuario solicita dejar reclamo por no atención de los números telefónicos del departamento de arriendo, usuario necesita saber el estado de la Validacion de contrato de arriendo"/>
    <s v="Descripción: Junto con saludarle cordialmente, y por especial encargo de la Dirección del SERVIU Metropolitano, damos respuesta a su reclamo relacionado con el estado de revisión de los antecedentes enviados para la validación de su contrato de arriendo. Al respecto, le informamos que, los documentos fueron revisados y reparados, dado que la vivienda, cuenta con una prohibición de arriendo inscrita en el Conservador de Bienes Raíces, en favor del Banco Falabella. Razón por la cual, el propietario deberá presentar la respectiva autorización de arriendo, emitida por dicha entidad bancaria. En este sentido, resulta importante mencionar que dicha información fue proporcionada vía correo electrónico el 07.03.2022, adjunto a esta respuesta.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1-03-2022 20:30"/>
    <d v="2022-02-28T07:29:44"/>
    <d v="2022-03-21T19:31:10"/>
    <s v="15412722"/>
    <s v="GONZALEZ OPAZO, OMAR JESUS"/>
    <s v="Chileno o extranjero con rut"/>
    <d v="2022-02-25T06:00:00"/>
    <s v="No"/>
    <n v="15"/>
    <s v="No"/>
    <s v="Hombre"/>
    <x v="9"/>
    <s v="Reclamo"/>
    <s v="SERVIU METROPOLITANO"/>
    <s v="39"/>
    <s v="REGION METROPOLITANA"/>
    <s v="Conchali"/>
    <s v="Inicio de trámites"/>
    <s v="Cardenas Pinto, Paola"/>
    <s v="Torres Suil, Paula Andrea"/>
    <s v="Hernandez Muñoz, Olga"/>
    <s v="Chilena"/>
    <s v="Valor predeterminado"/>
    <m/>
  </r>
  <r>
    <s v="CAS-6746719-D4C7T1"/>
    <s v="Resuelto"/>
    <s v="Presencial"/>
    <s v="19.880"/>
    <s v="solicita dejar reclamo por trabajos no realizados de mejoramiento de paneles solares con la psat Arena Limitada."/>
    <s v="Descripción: Junto con saludarle cordialmente, damos respuesta a su reclamo, donde manifiesta haber sido beneficiada con un subsidio correspondiente al Programa de Protección del Patrimonio Familiar, regulado por el Decreto Supremo Nº 255 (V. y U.) de 2006, y los trabajos de mejoramiento ejecutados en su vivienda , se encuentran inconclusos. En primer lugar, quisiéramos lamentar el tiempo transcurrido en la entrega de la respuesta a su requerimiento; no obstante, estimamos necesario mencionar que, para dar una respuesta certera, se realizaron todas las gestiones internas pertinentes, provocando que los tiempos asociados para atender su presentacion se extendieran más de lo esperado. Asimismo, señalar que lamentamos la situación descrita por usted, ya que para nosotros como SERVIU Metropolitano es de suma importancia que el desarrollo de las obras de mejoramiento de su vivienda se ejecute de acuerdo a lo programado, y sin mayores inconvenientes para nuestros beneficiados. Ahora bien, y con el interés de atender la situación descrita en su presentación y comprendiendo su preocupación, es posible indicar que la Supervisora del Departamento de Obras de Edificación de este Servicio, Srta. Javiera Fernández Figueroa, tomó contacto con el Prestador de Asistencia Técnica Arena, y en relación al Proyecto Villa Brasil III Paneles Cod145198, al cual corresponden las obras pendientes en su vivienda, comentamos que el proyecto se encuentra en estado paralizado producto de una serie de problemas en los que se vio afectada la empresa constructora durante los dos últimos años de pandemia. En la actualidad la Entidad Patrocinante se encuentra realizando todas gestiones para dar continuidad prontamente a este proyecto, y una vez que cuente con la fecha clara del reinicio de las obras, se realizará una reunión general a toda la comunidad. Como es de nuestro interés brindarle el acompañamiento necesario en este proceso, y en caso de requerirlo, le invitamos a tomar contacto directamente con la Supervisora antes mencionada, a su correo electrónico: jfernandezf@minvu.cl. Le reiteramos nuestras más sinceras disculpas por las molestias que la demora en el envío de esta respuesta le haya podido causar, y le manifestamos nuestra disposición para responder sus consultas. PCP/PMJ/MCV/CA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4"/>
    <d v="2022-02-28T07:44:26"/>
    <d v="2022-05-24T18:04:13"/>
    <s v="9480358"/>
    <s v="CASTAN GARCIA, PATRICIA EUGENIA"/>
    <s v="Chileno o extranjero con rut"/>
    <d v="2022-02-28T07:44:26"/>
    <s v="No"/>
    <n v="60"/>
    <s v="Sí"/>
    <s v="Mujer"/>
    <x v="3"/>
    <s v="Reclamo"/>
    <s v="SERVIU METROPOLITANO"/>
    <s v="54"/>
    <s v="REGION METROPOLITANA"/>
    <s v="Renca"/>
    <s v="Gestión de opinión ciudadana"/>
    <s v="Cardenas Pinto, Paola"/>
    <s v="Miqueles Jimenez, Paola"/>
    <s v="Carcamo Valencia, Mylena"/>
    <s v="Chilena"/>
    <s v="Valor predeterminado"/>
    <m/>
  </r>
  <r>
    <s v="CAS-6746752-N9N2Q7"/>
    <s v="Resuelto"/>
    <s v="Presencial"/>
    <s v="19.880"/>
    <s v="Usuaria solicita dejar reclamo, por demora en la respuesta de Validacion de contrato de arriendo"/>
    <s v="Descripción: Junto con saludarle cordialmente, damos respuesta a su reclamo, relacionado a la demora en la validación de su contrato de arriendo, en el marco del Subsidio de Arriendo de Vivienda. Al respecto, le informamos que, revisado nuestro sistema computacional, hemos corroborado que su contrato de arriendo, fue validado por el SERVIU y activado por usted el día 28.02.2022. Razón por la cual, daremos inicio al pago del subsidio de arriendo, conforme a la normativa vigente, esto es, el décimo día hábil del mes de marzo 2022.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3-2022 19:16"/>
    <d v="2022-02-28T07:52:49"/>
    <d v="2022-03-23T18:16:19"/>
    <s v="26513534"/>
    <s v="ROSALES BERRIOS, GEOVANNA CHARLOTT"/>
    <s v="Chileno o extranjero con rut"/>
    <d v="2022-02-28T07:52:49"/>
    <s v="No"/>
    <n v="17"/>
    <s v="No"/>
    <s v="Mujer"/>
    <x v="9"/>
    <s v="Reclamo"/>
    <s v="SERVIU METROPOLITANO"/>
    <s v="27"/>
    <s v="REGION METROPOLITANA"/>
    <s v="Huechuraba"/>
    <s v="Gestión de opinión ciudadana"/>
    <s v="Cardenas Pinto, Paola"/>
    <s v="Miqueles Jimenez, Paola"/>
    <s v="Miqueles Jimenez, Paola"/>
    <m/>
    <s v="Valor predeterminado"/>
    <m/>
  </r>
  <r>
    <s v="CAS-6747831-F5R3W4"/>
    <s v="Resuelto"/>
    <s v="Presencial"/>
    <s v="19.880"/>
    <s v="usuaria solicita dejar reclamo por la demora en la entrega de su certificado de subsidio DS 49 AD, ya que la esperan para reservan un cupo en un proyecto de integración."/>
    <s v="Descripción: Junto con saludarle cordialmente, doy respuesta a su reclamo, relacionado con la demora en la entrega de su certificado de subsidio obtenido a través de una Asignación Directa del Programa Fondo Solidario de Elección de Vivienda, regulado por el Decreto Supremo N°49 (V. y U.) de 2011. Al respeto, le informamos que, de acuerdo a lo revisado en nuestros sistemas computacionales, el certificado de subsidio en cuestión fue retirado por usted con fecha 09.03.2022. Se adjunta comprobante de entrega de certificado. Esperamos que la información proporcionada sea de utilidad, y le reiteramos nuestra disposición para responder sus consultas. PCP/PMJ/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3:07"/>
    <d v="2022-02-28T15:15:49"/>
    <d v="2022-04-11T13:07:58"/>
    <s v="16932536"/>
    <s v="RAMOS AYALA, SOFIA ANDREA"/>
    <s v="Chileno o extranjero con rut"/>
    <d v="2022-02-28T15:15:49"/>
    <s v="No"/>
    <n v="30"/>
    <s v="Sí"/>
    <s v="Mujer"/>
    <x v="6"/>
    <s v="Reclamo"/>
    <s v="SERVIU METROPOLITANO"/>
    <s v="33"/>
    <s v="REGION METROPOLITANA"/>
    <s v="Quinta Normal"/>
    <s v="Gestión de opinión ciudadana"/>
    <s v="Cardenas Pinto, Paola"/>
    <s v="Miqueles Jimenez, Paola"/>
    <s v="Jalil, Karen"/>
    <s v="Chilena"/>
    <s v="Valor predeterminado"/>
    <m/>
  </r>
  <r>
    <s v="CAS-6748906-P1X1Q3"/>
    <s v="Resuelto"/>
    <s v="Presencial"/>
    <s v="19.880"/>
    <s v="usuaria solicita dejar reclamo dirigido a funcionaria Javiera Ruiz debido a que se le solicitó que ella como acompañante debía esperar en la sala ya que por temas de aforo se atiende a una sola persona por módulo."/>
    <s v="Descripción: Junto con saludarle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lamentamos la situación descrita por usted, para nosotros como SERVIU Metropolitano es de suma importancia la calidad de atención de nuestros usuarios, pues nos encontramos trabajando arduamente todos los días para mejorar nuestros espacios de atención. Lamentablemente el día que usted concurrió a nuestra Oficina de Informaciones, Reclamos y Sugerencias (OIRS Santiago) y a consecuencia de la contingencia sanitaria, aplicamos medidas de protocolos de atención al usuario en relación al aforo y control de ingreso a los diferentes módulos de atención, para prevenir el contagio y mantener el bienestar de nuestros usuarios y funcionarios, razón por la que la atención siempre es dirigida en primera instancia al titular y, solo en caso de que el funcionario estime la necesidad de aclarar las respuestas se autoriza el ingreso del acompañante a los módulos de atención. Es relevante señalar que, reforzamos diariamente la información con nuestros funcionarios de atención de público para que situaciones como las descritas por usted no se repitan en un futur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VL/PTS/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2-03-2022 17:19"/>
    <d v="2022-03-01T12:40:27"/>
    <d v="2022-03-22T16:19:27"/>
    <s v="12097000"/>
    <s v="CADENAS ROMO, SONIA ELIZAMA"/>
    <s v="Chileno o extranjero con rut"/>
    <d v="2022-03-01T12:40:27"/>
    <s v="No"/>
    <n v="15"/>
    <s v="No"/>
    <s v="Mujer"/>
    <x v="21"/>
    <s v="Reclamo"/>
    <s v="SERVIU METROPOLITANO"/>
    <s v="54"/>
    <m/>
    <m/>
    <s v="Gestión de opinión ciudadana"/>
    <s v="Vial Lopez, Paula"/>
    <s v="Cardenas Pinto, Paola"/>
    <s v="Torres Suil, Paula Andrea"/>
    <s v="Chilena"/>
    <s v="Valor predeterminado"/>
    <m/>
  </r>
  <r>
    <s v="CAS-6751523-T1H2D6"/>
    <s v="Resuelto"/>
    <s v="Presencial"/>
    <s v="19.880"/>
    <s v="usuaria solicita dejar reclamo dirigido a depto. subsidio de arriendo ya que de todos los números para información de copagos, ninguno contesta."/>
    <s v="Descripción: Junto con saludarle cordialmente, damos respuesta a su reclamo, donde manifiesta su molestia debido a que los números de teléfonos que le fueron informad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así como también la información que se brinda en nuestros espacios de atención, por lo que le presentamos nuestras más sinceras disculpas por las molestias que debió enfrentar. Asimismo, es importante señalar que la jefatura del Equipo de Arriendo y Subsidios Transitorios de este Servicio, ha tomado conocimiento de lo expuesto y ha implementado las medidas correctivas pertinentes, a objeto de evitar que los hechos descritos vuelvan a ocurrir. Dicho lo anterior, le informamos que los números telefónicos de atención son los siguientes: 229013308; 228440469.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33"/>
    <d v="2022-03-03T12:36:04"/>
    <d v="2022-03-31T09:34:31"/>
    <s v="27160076"/>
    <s v="VALVERDE SOLORZANO, NANCY DEL ROCIO"/>
    <s v="Chileno o extranjero con rut"/>
    <d v="2022-03-03T12:36:04"/>
    <s v="No"/>
    <n v="20"/>
    <s v="No"/>
    <s v="Mujer"/>
    <x v="9"/>
    <s v="Reclamo"/>
    <s v="SERVIU METROPOLITANO"/>
    <s v="42"/>
    <s v="REGION METROPOLITANA"/>
    <s v="Huechuraba"/>
    <s v="Gestión de opinión ciudadana"/>
    <s v="Torres Suil, Paula Andrea"/>
    <s v="Cardenas Pinto, Paola"/>
    <s v="Miqueles Jimenez, Paola"/>
    <s v="Extranjera"/>
    <s v="Valor predeterminado"/>
    <m/>
  </r>
  <r>
    <s v="CAS-6751593-S5B5Z9"/>
    <s v="Resuelto"/>
    <s v="Presencial"/>
    <s v="19.880"/>
    <s v="usuaria solicita dejar reclamo dirigido a ATL ya que no le aceptan la vivienda que quiere comprar con su subsidio DS49 debido a que tiene una ampliación no regularizada."/>
    <s v="Descripción: Junto con saludarle cordialmente, damos respuesta a su reclamo, mediante el cual expone su desconformidad con la evaluación realizada por el Asesor Técnico Legal ( ATL), a la propiedad que desea adquirir, con su subsidio correspondiente al Fondo Solidario de Elección de Vivienda, regulado por el Decreto Supremo N°49 (V. y U.) de 2011, ya que ésta presentaría una ampliación no regularizada. Al respecto, y en atención a su presentación, es importante indicar que la normativa que regula el subsidio del cual es usted beneficiaria, en su Artículo 66 señala que: &quot;El SERVIU pagará el subsidio, incluidos todos los subsidios complementarios que correspondan, cuando la vivienda se encuentre inscrita en el Conservador de Bienes Raíces a nombre del beneficiario. Si el subsidio se aplica al pago del precio de compraventa en una operación de adquisición de una vivienda construida, nueva o usada, se deberán acompañar los siguientes documentos:&quot;...... …. d) Certificado de Recepción Definitiva de Obras de Edificación por parte de la Dirección de Obras Municipales. Sin perjuicio de lo anterior, usted cuenta con la posibilidad de poder solicitar evaluación de otra Asesoría Técnico Legal (ATL) indicadas en el listado adjunto a esta respuesta. Por otra parte, y ya que revisado nuestros registros computacionales, hemos corroborado que el vencimiento de su subsidio habitacional fue el día 31.12.2020, es posible señalar que mediante la Resolución Exenta N° 4512 del SERVIU Metropolitano, de fecha 16.12.2021, se ha otorgado un nuevo plazo a su beneficio, siendo su nueva fecha de vencimiento el 30.09.2022. Posteriormente a esta última fecha, usted tiene la posibilidad de solicitar un nuevo plazo, si procediera, contactándose directamente a través de la casilla de correo electrónico: oficinasoportesrvrm@minvu.cl. Esperamos que la información proporcionada sea de utilidad, y le reiteramos nuestra disposición para responder sus consultas. PCP/PMJ/GGQ/DRZ/PM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3-2022 19:08"/>
    <d v="2022-03-03T13:48:15"/>
    <d v="2022-03-18T18:08:49"/>
    <s v="17168475"/>
    <s v="FLORES POBLETE, CLAUDIA SOLEDAD"/>
    <s v="Chileno o extranjero con rut"/>
    <d v="2022-03-03T13:48:15"/>
    <s v="No"/>
    <n v="11"/>
    <s v="No"/>
    <s v="Mujer"/>
    <x v="6"/>
    <s v="Reclamo"/>
    <s v="SERVIU METROPOLITANO"/>
    <s v="32"/>
    <s v="REGION METROPOLITANA"/>
    <s v="San Bernardo"/>
    <s v="Gestión de opinión ciudadana"/>
    <s v="Cardenas Pinto, Paola"/>
    <s v="Miqueles Jimenez, Paola"/>
    <s v="Maraboli, Patricia"/>
    <s v="Chilena"/>
    <s v="Valor predeterminado"/>
    <m/>
  </r>
  <r>
    <s v="CAS-6751603-P0F5Y2"/>
    <s v="Resuelto"/>
    <s v="Presencial"/>
    <s v="19.880"/>
    <s v="usuaria solicita dejar reclamo dirigido a depto. arriendo debido a que no le entregan información sobre la validación de su contrato y los telefonos no responden."/>
    <s v="Descripción: Junto con saludarle cordialmente, damos respuesta a su presentación, donde manifiesta su reclamo debido a falta de información sobre la validación de su contrato de arriendo y expone que los teléfonos que le fueron informados para realizar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fue validado el 15.03.2022, misma fecha en que se le hizo llegar un correo electrónico con las instrucciones para que pudiera concretar su primer copago. Asimismo, es importante señalar que la jefatura del Equipo de Arriendo y Subsidios Transitorios de este Servicio, ha tomado conocimiento de lo expuesto y ha implementado las medidas correctivas pertinentes, a objeto de evitar que los hechos descritos vuelvan a ocurrir.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57"/>
    <d v="2022-03-03T13:59:12"/>
    <d v="2022-03-31T09:57:36"/>
    <s v="22661889"/>
    <s v="FASANANDO CABALLERO, JESSICA MARGOTH"/>
    <s v="Chileno o extranjero con rut"/>
    <d v="2022-03-03T13:59:12"/>
    <s v="No"/>
    <n v="20"/>
    <s v="No"/>
    <s v="Mujer"/>
    <x v="9"/>
    <s v="Reclamo"/>
    <s v="SERVIU METROPOLITANO"/>
    <s v="43"/>
    <s v="REGION METROPOLITANA"/>
    <s v="Independencia"/>
    <s v="Gestión de opinión ciudadana"/>
    <s v="Torres Suil, Paula Andrea"/>
    <s v="Cardenas Pinto, Paola"/>
    <s v="Parada Alarcon, Carolina"/>
    <s v="Extranjera"/>
    <s v="Valor predeterminado"/>
    <m/>
  </r>
  <r>
    <s v="CAS-6751605-R1Z6G1"/>
    <s v="Resuelto"/>
    <s v="Presencial"/>
    <s v="19.880"/>
    <s v="usuario solicita dejar reclamo debido a que incrmenetó su ahorro para psotular a subsidio DS1 pero no le otorgaron puntaje por saldos medios."/>
    <s v="Descripción: Junto con saludarle cordialmente, damos respuesta a su presentación, donde manifiesta su reclamo indicando que no le fueron otorgados puntajes por antigüedad y permanencia de la libreta de ahorro, en su postulación al Programa Sistema Integrado de Subsidio Habitacional, regulado por el Decreto Supremo N°1, llamado 2/2021. Al respecto, podemos informamos que, de acuerdo a nuestros sistemas computacionales, usted formalizó postulación al tramo 3, cuya vía de ingreso fue en línea el día 24.10.2021, digitando usted todos los datos exigidos por la plataforma para ello. En relación a los datos de acreditación de ahorro, es importante señalar que esta información es cargada automáticamente en el sistema de postulación por Banco Estado, dado que existe un convenio de trasferencia de datos. Dado lo anterior y conforme a lo establecido en la normativa, específicamente en la letra d), del Artículo 65, relativa a la Permanencia y Constancia de Ahorro, indica lo siguiente:  Se otorgarán: 25 puntos por cada semestre en que se cumpla que: - El saldo medio semestral previo a la postulación es igual o superior al 75% del saldo registrado en la cuenta al momento de la postulación. - El saldo medio semestral previo al antes señalado, es igual o superior al 50% del saldo registrado en la cuenta al momento de la postulación. - El saldo medio semestral previo al antes señalado, es igual o superior al 25% del saldo registrado en la cuenta al momento de la postulación. - El saldo medio semestral previo al antes señalado, es igual o superior al 12,5% del saldo registrado en la cuenta al momento de la postulación. Para obtener los correspondientes puntajes, no solo se considera la cantidad de dinero en la cuenta, sino también los montos de ahorro cada seis meses. Es decir, si los porcentajes de ahorro, no se acreditan según lo indicado en cada semestre, no se otorga puntaje. Para que disponga de la información completa, se adjunta tabla, donde se indica las cantidades que debió acreditar por semestre para haber obtenido el puntaje correspondiente. Considerar que las informaciones de los saldos medios de cada semestre, fueron otorgadas por la entidad financiera y se encuentran detallados en su comprobante de postulación. En virtud de lo expuesto, lamentamos comunicar que no existe error en los puntajes otorgados. Se adjunta informativo de factores de puntajes del llamado respectivo. Esperamos que la información proporcionada sea de utilidad, y le reiteramos nuestra disposición para responder sus consultas. PTS/CPA/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1:18"/>
    <d v="2022-03-03T14:02:41"/>
    <d v="2022-03-31T10:18:25"/>
    <s v="18662070"/>
    <s v="DE LA HOZ SEPULVEDA, FREDDY ENRIQUE"/>
    <s v="Chileno o extranjero con rut"/>
    <d v="2022-03-03T14:02:41"/>
    <s v="No"/>
    <n v="20"/>
    <s v="No"/>
    <s v="Hombre"/>
    <x v="36"/>
    <s v="Reclamo"/>
    <s v="SERVIU METROPOLITANO"/>
    <s v="28"/>
    <s v="REGION METROPOLITANA"/>
    <s v="Quilicura"/>
    <s v="Gestión de opinión ciudadana"/>
    <s v="Torres Suil, Paula Andrea"/>
    <s v="Cardenas Pinto, Paola"/>
    <s v="Parada Alarcon, Carolina"/>
    <s v="Chilena"/>
    <s v="Valor predeterminado"/>
    <m/>
  </r>
  <r>
    <s v="CAS-6752959-P2K6F1"/>
    <s v="Resuelto"/>
    <s v="Presencial"/>
    <s v="19.880"/>
    <s v="Usuario informa ser un dirigente del sindicato de trabajadores de la construcción de casas de proyecto Villa Los Presidentes de Talagante . Quiere reunirse con un encargado de supervisar dichos proyectos de decreto DS49 para informar &quot;las violaciones sus derechos&quot; y el &quot;no estar recibiendo sus sueldos&quot; Indica que SERVIU debe supervisar a la empresa constructora por el no cumplimiento con sus trabajadores."/>
    <s v="Descripción: Junto con saludarle, cordialmente, damos respuesta a su presentación, mediante la cual, en su calidad de dirigente del Sindicato de Trabajadores de la construcción de casas del Proyecto Villa Los Presidentes de Talagante, manifiesta su reclamo por disconformidad acerca de las condiciones laborales que les afectan, indicando se estarían &quot;violando sus derechos&quot; y de &quot;no estar recibiendo sus sueldos&quot;. Frente a esta situación, solicita una reunión para abordar estas materias.  En primer lugar, quisiéramos manifestar que lamentamos la situación descrita en su presentación; no obstante, es preciso aclarar que los contratos de los trabajadores no están relacionados directamente con los contratos de construcción de las obras SERVIU, razón por la cual, se les denomina contratos entre particulares. Por lo anterior, al verificarse el incumplimiento de una de las partes, lo que procede es que se realice la denuncia a través del Sistema Judicial, o bien, se informe a la Inspección del Trabajo.  Sin perjuicio de lo antes señalado, y como es de vuestro conocimiento, en marzo del año en curso, la organización que usted representa sostuvo una reunión con don Fernando Bravo Carmona, Subdirector Jurídico de este SERVIU, instancia en la que se abordó la situación planteada y se les orientó al respecto. Esperamos que la información proporcionada sea de utilidad, y le reiteramos nuestra disposición para responder sus consultas. PCP/CPA/XU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1:00"/>
    <d v="2022-03-04T11:54:10"/>
    <d v="2022-04-13T11:00:19"/>
    <s v="18900636"/>
    <s v="ENCINA FERNANDEZ, CAMILO ENRIQUE"/>
    <s v="Chileno o extranjero con rut"/>
    <d v="2022-03-04T11:54:10"/>
    <s v="No"/>
    <n v="28"/>
    <s v="Sí"/>
    <s v="Hombre"/>
    <x v="29"/>
    <s v="Reclamo"/>
    <s v="SERVIU METROPOLITANO"/>
    <s v="27"/>
    <s v="REGION METROPOLITANA"/>
    <s v="Talagante"/>
    <s v="Inicio de trámites"/>
    <s v="Cardenas Pinto, Paola"/>
    <s v="Parada Alarcon, Carolina"/>
    <s v="Cardenas Pinto, Paola"/>
    <s v="Chilena"/>
    <s v="Valor predeterminado"/>
    <m/>
  </r>
  <r>
    <s v="CAS-6753044-J3W7H9"/>
    <s v="Resuelto"/>
    <s v="Presencial"/>
    <s v="19.880"/>
    <s v="usuaria solicita dejar reclamo debido a que no le han dado respuesta acerca de la validacion de su contrato de arriendo y los telefonos del departamento de arriendo no contestan."/>
    <s v="Descripción: Junto con saludarle cordialmente, damos respuesta a su reclamo, donde expresa su opinión por la demora en el proceso de validación de su contrato de arriendo y expone que los teléfonos que le fueron informados para realizar las consultas asociadas a la materia,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Dicho lo anterior, comentarle que según nuestros registros computacionales, su contrato de arriendo fue reparado, dado que el Certificado de Dominio Vigente y el Certificado de Hipotecas y Gravámenes presentan direcciones distintas al de los demás documentos, situación que deberá ser aclarada por usted, enviando la documentación indicada, correspondiente a la dirección Pasaje Arquitecto Hernán Ovalle N° 950, departamento A, de la comuna de Independencia, a la casilla de correo electrónico: validacioncontratoarriendo@minvu.cl Además, señalar que, la información mencionada fue enviada a su correo electrónico, el que lamentablemente rebotó, así como también intentamos comunicarnos telefónicamente con usted, pero no nos fue posible concretar este contacto.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1-04-2022 12:32"/>
    <d v="2022-03-04T13:22:41"/>
    <d v="2022-04-01T11:33:14"/>
    <s v="17839851"/>
    <s v="ARAVENA ARAVENA, ROSA DEL CARMEN"/>
    <s v="Chileno o extranjero con rut"/>
    <d v="2022-03-04T13:22:42"/>
    <s v="No"/>
    <n v="20"/>
    <s v="No"/>
    <s v="Mujer"/>
    <x v="9"/>
    <s v="Reclamo"/>
    <s v="SERVIU METROPOLITANO"/>
    <s v="31"/>
    <s v="REGION METROPOLITANA"/>
    <s v="Independencia"/>
    <s v="Gestión de opinión ciudadana"/>
    <s v="Torres Suil, Paula Andrea"/>
    <s v="Cardenas Pinto, Paola"/>
    <s v="Miqueles Jimenez, Paola"/>
    <s v="Chilena"/>
    <s v="Valor predeterminado"/>
    <m/>
  </r>
  <r>
    <s v="CAS-6753073-C0F9C3"/>
    <s v="Resuelto"/>
    <s v="Presencial"/>
    <s v="19.880"/>
    <s v="usuaria solicita dejar reclamo por retraso en obras de mejoramiento de programa Banco de materiales (EP Municipalidad Melipilla)"/>
    <s v="Descripción: Junto con saludarle cordialmente, damos respuesta a su reclamo, por retraso en obras de mejoramiento correspondiente al programa “Banco de Materiales”, postulada a través de la I. Municipalidad María Pinto. En primer lugar, quisiéramos señalar que lamentamos la situación descrita por usted, para nosotros como SERVIU Metropolitano es de suma importancia que el desarrollo de las obras de mejoramiento se ejecuten de acuerdo a lo programado, y sin mayores inconvenientes para nuestros beneficiados. Al respecto, le informamos que revisada la información disponible en nuestro sistema computacional, hemos verificado que su postulación al subsidio Banco de Materiales fue presentada por el Prestador de Servicios de Asistencia Técnica (PSAT) CREANDO FUTURO LTDA. y no por la I. Municipalidad de María Pinto, cuyo contacto es: egiscreandofuturo@gmail.com. Dicho lo anterior, y debido a la falta de stock de materiales asociados al subsidio Banco de Materiales, la adquisición de éstos y posterior ejecución de los mejoramientos, ha sido más lenta de lo esperado; no obstante, durante el año en curso, el Prestador de Servicios de Asistencia Técnica (PSAT) ha ido ejecutando con mayor rapidez los subsidios. En virtud de lo señalado, y, si aún no han intervenido su vivienda, le agradecemos tomar contacto con el Sr. Luis Pizarro Dinamarca, profesional del Subdepartamento Subsidios para Mejoramiento de Viviendas y Entorno de este Servicio, a su correo electrónico: lpizarro@minvu.cl, quién podrá revisar nuevamente su caso con el Prestador de Servicios de Asistencia Técnica (PSAT).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 Fecha de publicación: 07-06-2022 19:43"/>
    <d v="2022-03-04T13:38:49"/>
    <d v="2022-06-07T19:43:31"/>
    <s v="9979951"/>
    <s v="ZUÑIGA PACHECO, ROSSANA DOLORES"/>
    <s v="Chileno o extranjero con rut"/>
    <d v="2022-03-04T13:38:49"/>
    <s v="No"/>
    <n v="66"/>
    <s v="Sí"/>
    <s v="Mujer"/>
    <x v="3"/>
    <s v="Reclamo"/>
    <s v="SERVIU METROPOLITANO"/>
    <s v="55"/>
    <s v="REGION METROPOLITANA"/>
    <s v="Maria Pinto"/>
    <s v="Gestión de opinión ciudadana"/>
    <s v="Cardenas Pinto, Paola"/>
    <s v="Miqueles Jimenez, Paola"/>
    <s v="Barrera Leon, Marcela"/>
    <s v="Chilena"/>
    <s v="Valor predeterminado"/>
    <m/>
  </r>
  <r>
    <s v="CAS-6756415-L6H4X7"/>
    <s v="Resuelto"/>
    <s v="Presencial"/>
    <s v="19.880"/>
    <s v="solicita dejar reclamo por la demora en la respuesta de solicitud de validacion de contrato de arriendo usuario manifiesta que teléfonos entregados del departamento de arriendo no contestan"/>
    <s v="Descripción: Junto con saludarle cordialmente, damos respuesta a su presentación, donde expresa su reclamo por la demora en el proceso de validación de su contrato de arriendo y expone que los teléfonos que le fueron informados para que realizará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presenta reparos que no permiten su validación, dado que la vivienda cuenta con Prohibición de Gravar o Enajenar ni celebrar actos o contratos a favor de Banco Estado., situación que le fue informada al correo electrónico por Ud. proporcionado el día 15.03.2022. Finalmente reiteramos que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 preciso añadir, que la respectiva jefatura ha tomado conocimiento de lo expuesto y ha implementado las medidas correctivas pertinentes, a objeto de evitar que los hechos descritos vuelvan a ocurri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1"/>
    <d v="2022-03-08T14:54:01"/>
    <d v="2022-04-04T17:41:24"/>
    <s v="13907635"/>
    <s v="LOBOS VARAS, SUSANA ELIZABETH"/>
    <s v="Chileno o extranjero con rut"/>
    <d v="2022-03-08T14:54:01"/>
    <s v="No"/>
    <n v="19"/>
    <s v="No"/>
    <s v="Mujer"/>
    <x v="9"/>
    <s v="Reclamo"/>
    <s v="SERVIU METROPOLITANO"/>
    <s v="42"/>
    <s v="REGION METROPOLITANA"/>
    <s v="Colina"/>
    <s v="Gestión de opinión ciudadana"/>
    <s v="Cardenas Pinto, Paola"/>
    <s v="Parada Alarcon, Carolina"/>
    <s v="Maass, Catalina"/>
    <s v="Chilena"/>
    <s v="Valor predeterminado"/>
    <m/>
  </r>
  <r>
    <s v="CAS-6756422-P9G6Z1"/>
    <s v="Resuelto"/>
    <s v="Presencial"/>
    <s v="19.880"/>
    <s v="usuaria solicita dejar reclamo por demora en solicitud de validación del contrato de arriendo, además que los teléfonos de arriendo no son contestados."/>
    <s v="Descripción: Junto con saludarle cordialmente, damos respuesta a su presentación, donde expone su reclamo por la demora en el proceso de validación de su contrato de arriendo e indica que los teléfonos que le fueron informados para que realizará consultas asociadas no contestan. En primer lugar, quisiéramos manifestar que lamentamos la situación descrita en su presentación, especialmente porque nuestro compromiso como SERVIU Metropolitano es ofrecer un servicio con altos estándares de calidad, lamentamos profundamente lo ocurrido y le presentamos nuestras más sinceras disculpas por las molestias que debió enfrentar en el proceso. Al respecto, comentarle que conforme a nuestros registros, su contrato de arriendo presenta reparos que no permiten su validación, debido a que la vivienda cuenta con Prohibición de gravar o enajenar ni celebrar actos o contratos, información que le fue enviada al correo electrónico por Ud. proporcionado, el día 10.03.2022, el que se adjunta a esta respuesta. Cabe señalar, que la respectiva Jefatura del Equipo de Arriendo y Subsidios Transitorios, ha tomado conocimiento de lo expuesto y ha implementado las medidas correctivas pertinentes, a objeto de evitar que los hechos descritos vuelvan a ocurrir. Reciba usted nuestras más sinceras disculpas por las molestias que estas situaciones le hayan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3"/>
    <d v="2022-03-08T14:59:23"/>
    <d v="2022-04-04T17:43:54"/>
    <s v="26661256"/>
    <s v="TORRES MANCHEGO, LORENA MILAGROS"/>
    <s v="Chileno o extranjero con rut"/>
    <d v="2022-03-08T14:59:23"/>
    <s v="No"/>
    <n v="19"/>
    <s v="No"/>
    <s v="Mujer"/>
    <x v="9"/>
    <s v="Reclamo"/>
    <s v="SERVIU METROPOLITANO"/>
    <s v="31"/>
    <s v="REGION METROPOLITANA"/>
    <s v="Estacion Central"/>
    <s v="Gestión de opinión ciudadana"/>
    <s v="Cardenas Pinto, Paola"/>
    <s v="Torres Suil, Paula Andrea"/>
    <s v="Maass, Catalina"/>
    <s v="Extranjera"/>
    <s v="Valor predeterminado"/>
    <m/>
  </r>
  <r>
    <s v="CAS-6756429-L1F4K9"/>
    <s v="Resuelto"/>
    <s v="Presencial"/>
    <s v="19.880"/>
    <s v="solicita dejar reclamo por paralización de la construcción de la vivienda en relación al subsidio DS 49 csp, según usuario manifesta que SERVIU aun no paga a la constructora JUAN IBARRA EIRL"/>
    <s v="Descripción: Junto con saludarle cordialmente, damos respuesta a su reclamo, donde expone su molestia por la paralización de construcción de vivienda, modalidad construcción sitio propio, mencionado que esto ocurriría por el no pago de SERVIU a empresa a cargo de las obras.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presentación, le comunicamos que desde el Depto. Obras de Edificación de este Servicio, se está contactando a la empresa constructora para que se reanuden a la brevedad las obras de su vivienda. Cabe señalar que, se ha solicitado la programación con fechas precisas para la intervención de las viviendas, esta información será canalizada a través de la Entidad Patrocinante I. Municipalidad de Estación Central. Como es nuestro interés brindarle el acompañamiento en este proceso, y si requiere resolver dudas, le invitamos a tomar contacto con el Supervisor de Obras, Sr. Marco Ávila Castro, al correo electrónico maavilac@minvu.cl Le reiteramos nuestras más sinceras disculpas por las molestias que la demora en el envío de esta respuesta le haya podido causar, y le manifestamos nuestra disposición para responder sus consultas. PCP/PTS/CMP/DR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3:33"/>
    <d v="2022-03-08T15:10:14"/>
    <d v="2022-05-06T13:33:16"/>
    <s v="14595277"/>
    <s v="CADIZ CAMPOS, BERNARDITA DEL CARMEN"/>
    <s v="Chileno o extranjero con rut"/>
    <d v="2022-03-08T15:10:14"/>
    <s v="No"/>
    <n v="42"/>
    <s v="Sí"/>
    <s v="Mujer"/>
    <x v="10"/>
    <s v="Reclamo"/>
    <s v="SERVIU METROPOLITANO"/>
    <s v="41"/>
    <s v="REGION METROPOLITANA"/>
    <s v="Estacion Central"/>
    <s v="Gestión de opinión ciudadana"/>
    <s v="Cardenas Pinto, Paola"/>
    <s v="Torres Suil, Paula Andrea"/>
    <s v="Maraboli, Claudio"/>
    <s v="Chilena"/>
    <s v="Valor predeterminado"/>
    <m/>
  </r>
  <r>
    <s v="CAS-6757889-X9M3J1"/>
    <s v="Resuelto"/>
    <s v="Presencial"/>
    <s v="19.880"/>
    <s v="usuaria solicita dejar reclamo por demora en la respuesta de la validación del contrato de arriendo, usuaria manifiesta que dueña de la propiedad ya le solicitó dejar la vivienda."/>
    <s v="Descripción: Junto con saludarle cordialmente, damos respuesta a su presentación, donde expresa su reclamo por la demora en el proceso de validación de su contrato de arriendo.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utorización, con fecha 22.12.2021, misma fecha en que se le hizo llegar información para subsanar el reparo realizado, mediante correo electrónico que se adjunta. Pese a lo anterior, le indicamos que para validar el contrato de arriendo, deberá completar las declaraciones adjuntas y enviarlas a la funcionaria Elizabeth Tobar al correo electrónico: etobarl@minvu.cl, a objeto podamos continuar con el proceso de validación de contrato. Como SERVIU Metropolitano nos resulta muy importante la calidad de atención que se entrega a nuestros usuarios, así como la información que se brinda en nuestros espacios de atención, por lo que le agradecemos que se haya tomado el tiempo para darnos a conocer su opinión y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0"/>
    <d v="2022-03-09T13:48:58"/>
    <d v="2022-04-05T10:31:05"/>
    <s v="5185814"/>
    <s v="BRITO, MARIA ELENA"/>
    <s v="Chileno o extranjero con rut"/>
    <d v="2022-03-09T13:48:58"/>
    <s v="No"/>
    <n v="19"/>
    <s v="No"/>
    <s v="Mujer"/>
    <x v="9"/>
    <s v="Reclamo"/>
    <s v="SERVIU METROPOLITANO"/>
    <s v="84"/>
    <s v="REGION METROPOLITANA"/>
    <s v="La Florida"/>
    <s v="Gestión de opinión ciudadana"/>
    <s v="Cardenas Pinto, Paola"/>
    <s v="Parada Alarcon, Carolina"/>
    <s v="Maass, Catalina"/>
    <s v="Chilena"/>
    <s v="Valor predeterminado"/>
    <m/>
  </r>
  <r>
    <s v="CAS-6757894-H6T5H2"/>
    <s v="Resuelto"/>
    <s v="Presencial"/>
    <s v="19.880"/>
    <s v="usuaria solicita dejar reclamo por demora en la validación del contrato de arriendo, además manifiesta que los teléfonos no contestan."/>
    <s v="Descripción: Junto con saludarle cordialmente, damos respuesta a su presentación, relacionada con reclamo donde expresa su opinión por la demora en el proceso de validación de su contrato de arriendo y por nuestros canales de comunicación que no contestan. En relación a lo expuesto, lamentamos profundamente lo ocurrido y le presentamos nuestras más sinceras disculpas por las molestias que debió enfrentar en el proceso. Asimismo, comentarle que según nuestros registros computacionales, su contrato de arriendo fue validado el 01-03-2022 y en esa misma fecha, se hizo llegar un correo electrónico con las instrucciones para que pudiera concretar su primer copago, el que se adjunta. Como SERVIU Metropolitano, nos resulta importante la calidad de intención que tengan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4"/>
    <d v="2022-03-09T13:53:40"/>
    <d v="2022-04-05T10:34:55"/>
    <s v="6291076"/>
    <s v="ACEITON VENEGAS, ELIZABETH AMERICA"/>
    <s v="Chileno o extranjero con rut"/>
    <d v="2022-03-09T13:53:40"/>
    <s v="No"/>
    <n v="19"/>
    <s v="No"/>
    <s v="Mujer"/>
    <x v="9"/>
    <s v="Reclamo"/>
    <s v="SERVIU METROPOLITANO"/>
    <s v="66"/>
    <s v="REGION METROPOLITANA"/>
    <s v="San Miguel"/>
    <s v="Gestión de opinión ciudadana"/>
    <s v="Cardenas Pinto, Paola"/>
    <s v="Parada Alarcon, Carolina"/>
    <s v="Maass, Catalina"/>
    <s v="Chilena"/>
    <s v="Valor predeterminado"/>
    <m/>
  </r>
  <r>
    <s v="CAS-6757903-D1H7L7"/>
    <s v="Resuelto"/>
    <s v="Presencial"/>
    <s v="19.880"/>
    <s v="usuaria solicita dejar reclamo por que no se actualiza plataforma de arriendo para permitir hacer otro contrato, ya que aparece con mora que según señala se encuentra al día en sus copagos"/>
    <s v="Descripción: Junto con saludarle cordialmente, damos respuesta a su presentación, donde expone su reclamo relacionado con las dificultades que ha tenido en la emisión de su contrato de arriendo, dado que el anteriormente emitido, figura con deuda pendiente. Al respecto, le informamos que una vez revisados nuestros registros computacionales, fue posible verificar que Ud. adeuda el copago correspondiente al mes de marzo del año 2022, dado que la solicitud de término de contrato fue ingresada en nuestra la Oficina de Informaciones, Reclamos y Sugerencias (OIRS) Santiago, con fecha 03.03.2022. Sobre este punto, es necesario aclarar que la normativa vigente que regula el Programa de Arriendo Decreto Supremo N° 52 de (V. y U.) de 2013, señala en su Artículo 45; del término del contrato de arrendamiento, lo siguiente: &quot;En el caso de término del contrato de arrendamiento por cualquier causa, será responsabilidad del arrendatario dar aviso al SERVIU a fin de que se suspendan los pagos de los subsidios al arrendador. Por consecuencia, este aviso deberá darse, con anterioridad al primer día del mes siguiente al de la fecha de término del contrato, en formulario elaborado por SERVIU con este objeto. Para efectos de continuar en el programa o formalizar la renuncia a éste, se exigirá que no existan copagos de renta pendientes&quot;. Dado lo anterior, deberá regularizar el pago de la deuda pendiente, enviando comprobante de pago al correo electrónico: validacioncontratoarriendo@minvu.cl, a fin de ser habilitada para la creación de un nuevo contrato de arriendo.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3"/>
    <d v="2022-03-09T14:00:19"/>
    <d v="2022-04-05T10:43:25"/>
    <s v="14677345"/>
    <s v="ILDEFONSO MINAYA, ROXANA MARGARITA"/>
    <s v="Chileno o extranjero con rut"/>
    <d v="2022-03-09T14:00:19"/>
    <s v="No"/>
    <n v="19"/>
    <s v="No"/>
    <s v="Mujer"/>
    <x v="9"/>
    <s v="Reclamo"/>
    <s v="SERVIU METROPOLITANO"/>
    <s v="48"/>
    <s v="REGION METROPOLITANA"/>
    <s v="Maipu"/>
    <s v="Gestión de opinión ciudadana"/>
    <s v="Cardenas Pinto, Paola"/>
    <s v="Parada Alarcon, Carolina"/>
    <s v="Maass, Catalina"/>
    <s v="Extranjera"/>
    <s v="Valor predeterminado"/>
    <m/>
  </r>
  <r>
    <s v="CAS-6757928-J9B2C9"/>
    <s v="Resuelto"/>
    <s v="Presencial"/>
    <s v="19.880"/>
    <s v="usuaria solicita dejar reclamo por demora en la revisión de la validación del contrato de arriendo, además por no contestar los números telefónicos para consultar su estado."/>
    <s v="Descripción: Junto con saludarle cordialmente, damos respuesta a su reclamo, mediante el cual expresa su opinión por la demora en el proceso de validación de su contrato de arriendo y expone que los teléfonos informados a usted para que realizará consultas asociadas,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debió enfrentar. Dicho lo anterior, comentarle que según nuestros registros, su contrato de arriendo fue validado el día 15.03.2022 , misma fecha en que se le hizo llegar un correo electrónico con las instrucciones para que pudiera concretar su primer copago. Igualmente, adjuntamos a esta presentación un instructivo para realizar su copago a la brevedad.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6"/>
    <d v="2022-03-09T14:14:36"/>
    <d v="2022-04-05T10:46:44"/>
    <s v="17253363"/>
    <s v="IPINZA PONCE, MILENKA NATALIA"/>
    <s v="Chileno o extranjero con rut"/>
    <d v="2022-03-09T14:14:36"/>
    <s v="No"/>
    <n v="19"/>
    <s v="No"/>
    <s v="Mujer"/>
    <x v="9"/>
    <s v="Reclamo"/>
    <s v="SERVIU METROPOLITANO"/>
    <s v="32"/>
    <s v="REGION METROPOLITANA"/>
    <s v="Huechuraba"/>
    <s v="Gestión de opinión ciudadana"/>
    <s v="Cardenas Pinto, Paola"/>
    <s v="Miqueles Jimenez, Paola"/>
    <s v="Maass, Catalina"/>
    <s v="Chilena"/>
    <s v="Valor predeterminado"/>
    <m/>
  </r>
  <r>
    <s v="CAS-6759395-M8D1V4"/>
    <s v="Resuelto"/>
    <s v="Presencial"/>
    <s v="19.880"/>
    <s v="solicito dejar reclamo por trabajos inconclusos de mejoramiento, arreglo de techo, la EP es Desarrollo."/>
    <s v="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mencionando que las obras realizadas no fueron satisfactorias en el cambio de techumbre, agrega que, la Entidad Patrocinante no contestaría sus llamadas, ni mensajes.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consultado el Departamento de Obras de Edificación Servicio, puedo indicar que de acuerdo a información entregada por el Prestador de Servicios de Asistencia Técnica (PSAT), luego de contactarla, se coordinó en conjunto con la constructora, las faenas a realizar. Posterior a ello, el día miércoles 30.03.2022, se ejecutaron las observaciones pendientes de la vivienda. Cabe señalar que, será remitido a este SERVIU Metropolitano, para supervisión, material fotográfico de los trabajos realizados, para respaldo interno. Finalmente, puede informarse de sus derechos y deberes como usuario, establecidos en nuestra Carta de Derechos Ciudadanos adjunta y que además se encuentra disponible en el sitio https://www.minvu.gob.cl/wp-content/uploads/2019/01/carta_Derechos-Ciudadanos_-2022.pdf PVL/PCP/PTS/MCV/JLL Fecha de publicación: 28-04-2022 18:54"/>
    <d v="2022-03-10T14:12:07"/>
    <d v="2022-04-28T18:55:00"/>
    <s v="5122070"/>
    <s v="ROA HONORES, SILVIA DE LAS MERCEDES"/>
    <s v="Chileno o extranjero con rut"/>
    <d v="2022-03-10T14:12:07"/>
    <s v="No"/>
    <n v="34"/>
    <s v="Sí"/>
    <s v="Mujer"/>
    <x v="3"/>
    <s v="Reclamo"/>
    <s v="SERVIU METROPOLITANO"/>
    <s v="77"/>
    <s v="REGION METROPOLITANA"/>
    <s v="Puente Alto"/>
    <s v="Gestión de opinión ciudadana"/>
    <s v="Cardenas Pinto, Paola"/>
    <s v="Torres Suil, Paula Andrea"/>
    <s v="Cardenas Pinto, Paola"/>
    <s v="Chilena"/>
    <s v="Valor predeterminado"/>
    <m/>
  </r>
  <r>
    <s v="CAS-6759404-L6X7R3"/>
    <s v="Resuelto"/>
    <s v="Presencial"/>
    <s v="19.880"/>
    <s v="usuaria solicita dejar reclamo por demora en la validacion del contrato de arriendo, según señala no contestan los teléfonos de contacto"/>
    <s v="Descripción: Junto con saludarle cordialmente, damos respuesta a su presentación, donde expresa su reclamo relacionado con la demora en el proceso de validación de su contrato de arriendo y expone que los teléfonos informados para que realizará consultas asociadas, no contestan.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probación, dado que la vivienda arrendada cuenta con cinco dueños incluida la Sra. Gladys Freixas Manríquez. Por lo anterior, el resto de los herederos deberán completar y firmar declaración adjunta, autorizando el arriendo de la propiedad. Dicha documentación deberá ser enviada a la funcionaria Sra. Julia Santander Rodríguez, al correo electrónico: jsantanderr@minvu.cl Le informamos además, que la respectiva jefatura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3"/>
    <d v="2022-03-10T14:19:15"/>
    <d v="2022-04-05T12:54:09"/>
    <s v="9095704"/>
    <s v="NOTO PERALTA, SARA DEL CARMEN"/>
    <s v="Chileno o extranjero con rut"/>
    <d v="2022-03-10T14:19:15"/>
    <s v="No"/>
    <n v="18"/>
    <s v="No"/>
    <s v="Mujer"/>
    <x v="9"/>
    <s v="Reclamo"/>
    <s v="SERVIU METROPOLITANO"/>
    <s v="62"/>
    <s v="REGION METROPOLITANA"/>
    <s v="Estacion Central"/>
    <s v="Gestión de opinión ciudadana"/>
    <s v="Cardenas Pinto, Paola"/>
    <s v="Parada Alarcon, Carolina"/>
    <s v="Maass, Catalina"/>
    <s v="Chilena"/>
    <s v="Valor predeterminado"/>
    <m/>
  </r>
  <r>
    <s v="CAS-6759409-Y9Y6M8"/>
    <s v="Resuelto"/>
    <s v="Presencial"/>
    <s v="19.880"/>
    <s v="usuaria solicita dejar reclamo porque manifiesta que el servicio no le avisó el resultados del subsidio DS 49 dueño de la propiedad donde esta vivienda ya le avisó de que deje la propiedad"/>
    <s v="Descripción: Junto con saludar cordialmente, damos respuesta a su presentación, donde expone su reclamo por no haber sido informada de los resultados del Programa Fondo Solidario de Elección de Vivienda, regulado por el D.S. N° 49 (V. y U.) de 2011, llamado 2- 2021. Al respecto, le informamos que tras revisar nuestros registros, hemos verificado que usted formalizó su postulación al llamado individual de 2021 del Programa Fondo Solidario de Elección de Vivienda (D.S.49), sin embargo, en esta ocasión no resultó seleccionada, ya que obtuvo 790 puntos y el puntaje de corte de la Región Metropolitana fue de 900 puntos. Dichos resultados, estuvieron disponibles a través de los siguientes medios:  1. Minvu Aló opción 2 del menú. 2. Correo electrónico para seleccionados y no seleccionados vía Minvu Conecta 3. Sitio cartolas en página Web www.minvu.cl En lo que respecta el puntaje obtenido, y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CPA/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3-2022 18:17"/>
    <d v="2022-03-10T14:24:51"/>
    <d v="2022-03-24T17:17:56"/>
    <s v="19443575"/>
    <s v="JIMÉNEZ HERRAZ, ROMINA SCARLETT"/>
    <s v="Chileno o extranjero con rut"/>
    <d v="2022-03-10T14:24:51"/>
    <s v="No"/>
    <n v="10"/>
    <s v="No"/>
    <s v="Mujer"/>
    <x v="6"/>
    <s v="Reclamo"/>
    <s v="SERVIU METROPOLITANO"/>
    <s v="26"/>
    <s v="REGION METROPOLITANA"/>
    <s v="La Granja"/>
    <s v="Gestión de opinión ciudadana"/>
    <s v="Cardenas Pinto, Paola"/>
    <s v="Parada Alarcon, Carolina"/>
    <s v="Cardenas Pinto, Paola"/>
    <s v="Chilena"/>
    <s v="Valor predeterminado"/>
    <m/>
  </r>
  <r>
    <s v="CAS-6759413-S5K5J1"/>
    <s v="Resuelto"/>
    <s v="Presencial"/>
    <s v="19.880"/>
    <s v="usuario solicita dejar reclamo por que los teléfonos del subsidio de arriendo no estarían contestando."/>
    <s v="Descripción: Junto con saludarle cordialmente, damos respuesta a su reclamo, donde manifiesta su molestia ya que los números de teléfon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esta situación le haya podido ocasionar. Por su parte, comentar que según nuestros registros, su contrato de arriendo presentó reparos que no permitieron su aprobación, los que fueron informados con fecha 23.02.2022, mismo día en que se le notificó mediante correo electrónico registrado por usted en nuestra plataforma. Dado lo anterior, le solicitamos tomar contacto con la funcionaria del Equipo de Arriendo y Subsidios Transitorios de este Servicio, Srta. Julia Santander Rodriguez, a su correo electrónico: jsantanderr@minvu.cl , quien actualmente se encuentra a cargo de la revisión de su expediente.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6"/>
    <d v="2022-03-10T14:29:12"/>
    <d v="2022-04-05T12:56:44"/>
    <s v="10293546"/>
    <s v="MOREIRA MOREIRA, NELLY DEL CARMEN"/>
    <s v="Chileno o extranjero con rut"/>
    <d v="2022-03-10T14:29:12"/>
    <s v="No"/>
    <n v="18"/>
    <s v="No"/>
    <s v="Mujer"/>
    <x v="9"/>
    <s v="Reclamo"/>
    <s v="SERVIU METROPOLITANO"/>
    <s v="57"/>
    <s v="REGION METROPOLITANA"/>
    <s v="La Florida"/>
    <s v="Gestión de opinión ciudadana"/>
    <s v="Cardenas Pinto, Paola"/>
    <s v="Miqueles Jimenez, Paola"/>
    <s v="Maass, Catalina"/>
    <s v="Chilena"/>
    <s v="Valor predeterminado"/>
    <m/>
  </r>
  <r>
    <s v="CAS-6760607-J3B8K5"/>
    <s v="Resuelto"/>
    <s v="Presencial"/>
    <s v="19.880"/>
    <s v="usuaria solicita dejar reclamo dirigido a entidad patrocinante que realizó mejoramiento en el año 2018 ya que indica dejaron malo su techo por lo tanto ahora no le pueden instalar paneles solares."/>
    <s v="Descripción: Junto con saludarle cordialmente, y por especial encargo de la Dirección del SERVIU Metropolitano, doy respuesta a su reclamo,donde expone su reclamo dirigido a la Entidad Patrocinante, debido a que manifiesta haber sido beneficiada con un subsidio correspondiente al Programa de Protección del Patrimonio Familiar (PPPF), regulado por el Decreto Supremo Nº 255 (V. y U.) de 2006, obtenido en el año 2018, mencionando que las obras realizadas no fueron satisfactorias en el cambio de techumbre, motivo por el que no se podría instalar paneles solares, correspondiente a su actual beneficio.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debemos señalar que el Supervisor del Departamento de Obras de Edificación de este Servicio, Sr. Roberto Arancibia Salvo, iniciará investigación acerca del motivo técnico por el cual el Prestador de Servicios de Asistencia Técnica (PSAT) B2, le indica que es inviable hoy la aplicación del subsidio de Instalación de Panel Solar en su vivienda. En este punto señalar que nos encontramos realizando gestiones con el PSAT anterior, que estuvo a cargo de la reparación de su techo, con el objeto de entregarle una pronta solución y respuesta a su situación. Es importante solicitar, que se mantenga atenta a las vías de contacto por Ud. señaladas, dado que será el medio, por el que se le informará acerca de los avances de esta gestión. Como es nuestro interés brindarle el acompañamiento necesario en este proceso y si usted así lo requiere, le invitamos a tomar contacto directamente con el Supervisor del Departamento de Obras de Edificación, Sr. Roberto Arancibia Salvo, al correo electrónico rarancibias@minvu.cl. Esperamos que la información proporcionada sea de utilidad, y le reiteramos nuestra disposición para responder sus consultas. PCP/PTS/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0"/>
    <d v="2022-03-11T12:40:58"/>
    <d v="2022-04-18T11:10:08"/>
    <s v="8564223"/>
    <s v="UGALDE ÁLVAREZ, LUCÍA EUGENIA"/>
    <s v="Chileno o extranjero con rut"/>
    <d v="2022-03-11T12:40:58"/>
    <s v="No"/>
    <n v="25"/>
    <s v="Sí"/>
    <s v="Mujer"/>
    <x v="3"/>
    <s v="Reclamo"/>
    <s v="SERVIU METROPOLITANO"/>
    <s v="65"/>
    <s v="REGION METROPOLITANA"/>
    <s v="Curacavi"/>
    <s v="Gestión de opinión ciudadana"/>
    <s v="Cardenas Pinto, Paola"/>
    <s v="Torres Suil, Paula Andrea"/>
    <s v="Carcamo Valencia, Mylena"/>
    <s v="Chilena"/>
    <s v="Valor predeterminado"/>
    <m/>
  </r>
  <r>
    <s v="CAS-6762339-V3J9C7"/>
    <s v="Resuelto"/>
    <s v="Presencial"/>
    <s v="19.880"/>
    <s v="usuaria desea dejar reclamo debido a que obtuvo su vivienda a traves del grupo Código 36889, Entidad Organizadora Rut 76491592-5 EGIS RED SOCIAL LIMITADA, indica que vivienda se encuentra en mal estado ya que se le inunda a diario."/>
    <s v="Descripción: Junto con saludarle cordialmente, damos respuesta a su reclamo, donde expone problemas de inundación en su vivienda. Al respecto, y como es de su conocimiento, el problema que presenta su vivienda se produce cuando los pisos superiores utilizan la conexión de la lavadora, provocando que se rebalse el sistema en su departamento. Con fecha 29 de marzo del año en curso, el Departamento de Obras de Edificación de este Servicio realizó una inspección a su vivienda y otras, del conjunto Jardines de Quinta Normal 2 y Jardines de Quinta Normal 1, a fin de revisar y definir el origen del problema que afecta a su propiedad, con el objetivo de orientarla en la mejor solución. Cabe señalar además que cuenta con el respaldo económico de la I. Municipalidad de Quinta Normal, para ser trasladada a otro inmueble (que debe buscar en coordinación con el Municipio), para no verse expuesta, ni usted ni su hija a esta situación, mientras logramos como SERVIU, encontrar una solucióna a través de alguno de los programas que el Ministerio de Vivienda y Urbanismo (MINVU) ofrece. Como es de nuestro interés brindarle el acompañamiento necesario en este proceso, tomaremos contacto con usted, una vez que contemos con el informe técnico de la respectiva visita, que permita abordar la problemática antes señalada. Esperamos que la información proporcionada sea de utilidad, y le reiteramos nuestra disposición para responder sus consultas. PCP/PMJ/VF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1:55"/>
    <d v="2022-03-14T13:32:37"/>
    <d v="2022-04-11T11:56:07"/>
    <s v="5391898"/>
    <s v="FLORES BARJA, ANA MARIA"/>
    <s v="Chileno o extranjero con rut"/>
    <d v="2022-03-14T13:32:37"/>
    <s v="No"/>
    <n v="20"/>
    <s v="No"/>
    <s v="Mujer"/>
    <x v="26"/>
    <s v="Reclamo"/>
    <s v="SERVIU METROPOLITANO"/>
    <s v="72"/>
    <s v="REGION METROPOLITANA"/>
    <s v="Quinta Normal"/>
    <s v="Gestión de opinión ciudadana"/>
    <s v="Cardenas Pinto, Paola"/>
    <s v="Miqueles Jimenez, Paola"/>
    <s v="Figueroa, Valeska"/>
    <s v="Chilena"/>
    <s v="Valor predeterminado"/>
    <m/>
  </r>
  <r>
    <s v="CAS-6763430-T9C3Y5"/>
    <s v="Resuelto"/>
    <s v="Presencial"/>
    <s v="19.880"/>
    <s v="usuario solicita dejar reclamo con la finalidad de que no se pague el subsidio leasing ya que Hipotecaria La Costrucción (entidad que gestionó crédito leasing) lo obliga a firmar documento que acredite que recibió la propiedad y dueña de la vivienda se niega a entregar las llaves."/>
    <s v="Descripción: Junto con saludarle cordialmente, damos respuesta a su reclamo, mediante el cual solicita el no pago del Subsidio Leasing toda vez que la estaría obligando a firmar documentación que indique que habría recibido propiedad, situación que no se ajustaría a la realidad. Al respecto, le informamos que revisado nuestros registros computacionales, hemos verificado que usted no cuenta con beneficio Leasing asignado, confirmamos también que la Inmobiliaria Hipotecaria La Construcción no ha realizado el ingreso de la operación a este SERVIU. En virtud de lo anterior y con el objetivo de entregarle una respuesta oportuna, desde el Subdepartamento Subsidios de Adquisición de Viviendas de este Servicio, tomaron contacto con la Inmobiliaria para recabar mayores antecedentes, quienes señalaron que efectivamente el cliente (usted) arrendador-promitente comprador, ya no desea adquirir la vivienda en proceso de compra, solicitando la resciliación de la escritura, sin embargo, esto no es posible si ambas partes no están de acuerdo, por lo que la Hipotecaria tomaría contacto con usted y la Sra. Jenny Parra Ponce (vendedora), a fin de esclarecer la situación y conocer en profundidad cuál es el problema, con el propósito de hacerser cargo de esta situación. Teniendo en consideración lo señalado, lamentablemente la materia en consulta no es de competencia de este Servicio, correspondiendo a un problema entre particulares, lo que deberá resolverse de acuerdo a la Ley respectiva. Esperamos que la información proporcionada sea de utilidad, y le reiteramos nuestra disposición para responder sus consultas. PCP/PMJ/CP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4-2022 13:15"/>
    <d v="2022-03-15T10:42:05"/>
    <d v="2022-04-12T13:15:44"/>
    <s v="25265642"/>
    <s v="CHARLESCA, ANSELET"/>
    <s v="Chileno o extranjero con rut"/>
    <d v="2022-03-15T10:42:05"/>
    <s v="No"/>
    <n v="20"/>
    <s v="No"/>
    <s v="Hombre"/>
    <x v="37"/>
    <s v="Reclamo"/>
    <s v="SERVIU METROPOLITANO"/>
    <s v="39"/>
    <s v="REGION METROPOLITANA"/>
    <s v="Estacion Central"/>
    <s v="Gestión de opinión ciudadana"/>
    <s v="Cardenas Pinto, Paola"/>
    <s v="Miqueles Jimenez, Paola"/>
    <s v="Cardenas Pinto, Paola"/>
    <s v="Extranjera"/>
    <s v="Valor predeterminado"/>
    <m/>
  </r>
  <r>
    <s v="CAS-6765498-T2Y0B2"/>
    <s v="Resuelto"/>
    <s v="Presencial"/>
    <s v="19.880"/>
    <s v="usuaria solicita dejar reclamo a funcionario Claudio Rojas (guardia) por mala atención."/>
    <s v="Descripción: Junto con saludarle cordialmente, y por especial encargo de la Dirección del SERVIU Metropolitano, doy respuesta a su reclamo relacionado con el trato brindado por parte del Sr. Claudio Rojas, Guardia de Seguridad de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fue contactado por SERVIU Metropolitano, recalcando y reforzando las condiciones y actitudes para la atención a público, a objeto de evitar que situaciones como las descritas en su presentación, se repitan en el futuro.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MCG Fecha de publicación: 28-04-2022 17:30"/>
    <d v="2022-03-16T13:32:57"/>
    <d v="2022-04-28T17:31:05"/>
    <s v="9392231"/>
    <s v="ZÁRATE MORA, SUSANA DEL CARMEN"/>
    <s v="Chileno o extranjero con rut"/>
    <d v="2022-03-16T13:32:58"/>
    <s v="No"/>
    <n v="30"/>
    <s v="Sí"/>
    <s v="Mujer"/>
    <x v="21"/>
    <s v="Reclamo"/>
    <s v="SERVIU METROPOLITANO"/>
    <s v="58"/>
    <m/>
    <m/>
    <s v="Gestión de opinión ciudadana"/>
    <s v="Cardenas Pinto, Paola"/>
    <s v="Torres Suil, Paula Andrea"/>
    <s v="Cepeda Grez, Maurice"/>
    <s v="Chilena"/>
    <s v="Valor predeterminado"/>
    <m/>
  </r>
  <r>
    <s v="CAS-6766481-R2Q0W5"/>
    <s v="Resuelto"/>
    <s v="Presencial"/>
    <s v="19.880"/>
    <s v="usuaria solicita dejar reclamo debido a que su vivienda adquirida con subsidio DS49 Constructora Oval presenta inundación por aguas servidas y constructora no se hace cargo."/>
    <s v="Descripción: Junto con saludarle, cordialmente, damos respuesta a su presentación, donde manifiesta su reclamo, debido a que su vivienda adquirida a través del Programa Fondo Solidario de Elección de Vivienda regulado por el Decreto Supremo N°49/2011, a cargo de Constructora Oval, presenta inundación por aguas servidas, indicando que dicha constructora no se hace cargo. Al respecto, y en atención a su presentación, hemos tomado contacto con la Entidad Patrocinante Oval quien nos informa que con fecha 16.03.2022, Ud. ingresa un requerimiento a la plataforma web de post venta de la referida Entidad Patrocinante, al que se le asigna el Folio N° 11.420. En este requerimiento solicita la presencia de área de post venta de OVAL, con el objeto de revisar los daños en su domicilio ocurridos a raíz de la filtración de aguas servidas originada por el mal uso de la red por parte del propietario del piso superior a su inmueble. En visita realizada por equipo de post venta, con fecha 18.03.2022, para constatar los daños en su vivienda, se le indica que la reparación de los daños no pueden ser asumidos por la Empresa Constructora como garantías, según lo establecido en Art.18 de la Ley General de Urbanismo y Construcción, por originarse en el mal uso y cuidado de la red de descarga de alcantarillado, por parte del propietario del piso superior, depto. 1424, situación que está explícitamente señalada en las exclusiones de las garantías de post venta. Pese a que el caso antes descrito está fuera de garantía por tratarse de un mal uso y cuidado de los artefactos y red sanitaria, y no de una falla o defecto de la construcción como lo establece la Ley General de Urbanismo y Construcción (LGUC), además de falta de mantención, el día martes 22.03.2022, acudió el Encargado del área de post venta de OVAL con un equipo de gasfíter para dar solución a la obstrucción de la descarga de alcantarillado, constatando la presencia de un gasfíter contratado por Ud, quien se encontraba realizando labores para dar solución al problema. De acuerdo a lo indicado por la Entidad Patrocinante OVAL, esta intervención no se ajusta a normativa, por cuanto se intervino la tubería vertical del proyecto, instalándo una tubería nueva a la vista por fuera del departamento, a lo que se suma la instalación de un codo 110 x 45° con una materialidad inadecuada para el correcto funcionamiento de la descarga de alcantarillado, lo que podría tener efectos negativos posteriormente. Estos trabajos realizados en forma particular alteraron la red de alcantarillado de los baños de los departamentos de los 5 pisos, ya que se generó una descarga paralela, interviniendo además el muro del departamento del piso 1. En este sentido, debemos señalar que cualquier desperfecto, que genere problemas en cualquiera de estos inmuebles, será de responsabilidad de quienes originaron las respectivas intervenciones. Esperamos que la información proporcionada sea de utilidad, y le reiteramos nuestra disposición para responder sus consultas. PCP/CPA/VF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35"/>
    <d v="2022-03-17T13:47:38"/>
    <d v="2022-04-14T17:35:50"/>
    <s v="13908563"/>
    <s v="SILVA SILES, GIULIANA REGINA"/>
    <s v="Chileno o extranjero con rut"/>
    <d v="2022-03-17T13:47:38"/>
    <s v="No"/>
    <n v="20"/>
    <s v="No"/>
    <s v="Mujer"/>
    <x v="38"/>
    <s v="Reclamo"/>
    <s v="SERVIU METROPOLITANO"/>
    <s v="41"/>
    <s v="REGION METROPOLITANA"/>
    <s v="El Bosque"/>
    <s v="Gestión de opinión ciudadana"/>
    <s v="Cardenas Pinto, Paola"/>
    <s v="Parada Alarcon, Carolina"/>
    <s v="Figueroa, Valeska"/>
    <s v="Chilena"/>
    <s v="Valor predeterminado"/>
    <m/>
  </r>
  <r>
    <s v="CAS-6766487-K5B3C7"/>
    <s v="Resuelto"/>
    <s v="Presencial"/>
    <s v="19.880"/>
    <s v="usuario solicita dejar reclamo ay que necesita que vayan a fiscalizar vivienda colindante a la suya la cual indica esta siendo usada de manera irregular, ya que hicieron construcciones (tambien irregulares) lo que provoca que su vivienda se llueva."/>
    <s v="Descripción: Junto con saludarle cordialmente, y por especial encargo de la Dirección del SERVIU Metropolitano, doy respuesta a su reclamo, donde solicita la fiscalización por parte de este Servicio, al uso irregular que se estaría dando a una vivienda aledaña a la suya. Al respecto, le informo que lamentablemente no es posible darle curso a su solicitud, por cuanto su denuncia resulta extemporánea respecto de la no ocupación. Lo anterior debido a que el plazo de fiscalización ha caducado, ya que el SERVIU puede fiscalizar e interponer sanciones, si el beneficiario (a) de un programa que permita la construcción o adquisición de una vivienda sin deuda incurriera en la siguiente situación:no habitarla personalmente él o uno cualquiera de los miembros de su grupo familiar declarado al momento de la postulación al respectivo subsidio habitacional por al menos cinco años, contados desde su tradición o entrega material, si ésta última fuese anterior,o no darle un uso principalmente habitacional. Asimismo, respecto de las construcciones irregulares, sugiero pueda acercarse nuevamente a la I. Municipalidad de Talagante, a objeto que se arbitren las medidas pertinentes. Finalmente, puede informarse de sus derechos y deberes como usuario, establecidos en nuestra Carta de Derechos Ciudadanos adjunta y que además se encuentra disponible en el sitio https://www.minvu.gob.cl/wp-content/uploads/2019/01/carta_Derechos-Ciudadanos_-2022.pdf PVL/PCP/PMJ/PLV Fecha de publicación: 14-04-2022 17:38"/>
    <d v="2022-03-17T13:51:22"/>
    <d v="2022-04-14T17:38:36"/>
    <s v="4731079"/>
    <s v="MERCADO GONZALEZ, JUAN MANUEL"/>
    <s v="Chileno o extranjero con rut"/>
    <d v="2022-03-17T13:51:22"/>
    <s v="No"/>
    <n v="20"/>
    <s v="No"/>
    <s v="Hombre"/>
    <x v="21"/>
    <s v="Reclamo"/>
    <s v="SERVIU METROPOLITANO"/>
    <s v="78"/>
    <s v="REGION METROPOLITANA"/>
    <s v="Talagante"/>
    <s v="Gestión de opinión ciudadana"/>
    <s v="Cardenas Pinto, Paola"/>
    <s v="Miqueles Jimenez, Paola"/>
    <s v="Leiva Vivedes, Pamela"/>
    <s v="Chilena"/>
    <s v="Valor predeterminado"/>
    <m/>
  </r>
  <r>
    <s v="CAS-6767904-S8N1Z3"/>
    <s v="Resuelto"/>
    <s v="Presencial"/>
    <s v="19.880"/>
    <s v="usuaria solicita dejar reclamo debido a que pertenece a grupo SAN JOSE DE LA ESPERANZA, Código 157623, Entidad Organizadora Rut 76501997-4 INMOBILIARIA Y CONSULTORA SOCIAL DESARROLLA FUTURO SPA RM quienes le realizaron mejoramiento le rompieron el techo, echaron a perder su timbre y quebraron azulejos de su baño."/>
    <s v="Descripción: Junto con saludarle cordialmente, damos respuesta a su presentación, donde en su calidad de beneficiaria del Programa de Mejoramiento para la Vivienda, expone su reclamo relacionado con daños colaterales en el techo de su casa, por ejecución de obras en su propiedad realizadas por la Inmobiliaria y Consultora Social Desarrolladora Futuro SPA. Al respecto, en atención a su presentación y comprendiendo su preocupación, es posible indicar que la Supervisora del Departamento de Obras de Edificación de este Servicio, Srta. Lissette Cortés Muñoz, gestionó su caso con el Prestador de Asistencia Técnica Desarrolla Futuro SPA, quien informó lo siguiente, según visita realizada por la Entidad a su vivienda: 1- Expone problemas con el timbre: requiriendo el mismo tipo de timbre que tenía instalado, (no inalámbrico), lo cual en el mercado no existe debido a su antigüedad. Se adjunta fotografías del registro del estado del timbre. 2- Problemas con las cerámicos del baño: se identificó que faltan 4 palmetas que se cayeron debido a los años de instalación; (hace más de 30 años) según informó en la visita, señalar que fue posible verificar que el muro se encuentra totalmente soplado, situación que originaría que prontamente ceda el resto de las cerámicas. 3- Problemas en techumbre: usted posee ampliación trasera en la vivienda, donde une el techo de la ampliación hacia el frontón de la casa original, no se identifica si la estructura de la techumbre de la ampliación (cerchas y costaneras), se encuentren en las condiciones adecuadas, problema externo a la intervención de la casa original. 4- Usted señala que tiene problemas en un enchufe de la vivienda, situación que no fue indicada en su formulario de reclamo, al revisar lo planteado se logra apreciar que dicho enchufe no tiene uso ni instalación hace mucho tiempo. 5- Indica que tiene problema en un conector de un farol exterior que no prende, y se aprecia que no tiene uso ni instalación hace mucho tiempo, lo tiene tapado con una bolsa de basura (no se encuentra establecido en el reclamo). Finalmente, es importante aclarar, que daños informados, no tienen relación alguna con la zona ( techumbre vivienda original) donde las obras de mejoramiento fueron realizadas. En virtud de lo antes expuesto, en caso que usted así lo requiera, le invitamos a ponerse en contacto directamente la supervisora Lissette Cortes Muñoz, al correo electrónico: lcortesm@minvu.cl Esperamos que la información proporcionada sea de utilidad, y le reiteramos nuestra disposición para responder sus consultas. PCP/CPA/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36"/>
    <d v="2022-03-18T13:38:04"/>
    <d v="2022-04-18T15:36:33"/>
    <s v="6554760"/>
    <s v="OLIVARES NAVARRETE, HILDA DEL CARMEN"/>
    <s v="Chileno o extranjero con rut"/>
    <d v="2022-03-18T13:38:04"/>
    <s v="No"/>
    <n v="20"/>
    <s v="No"/>
    <s v="Mujer"/>
    <x v="3"/>
    <s v="Reclamo"/>
    <s v="SERVIU METROPOLITANO"/>
    <s v="72"/>
    <s v="REGION METROPOLITANA"/>
    <s v="La Florida"/>
    <s v="Gestión de opinión ciudadana"/>
    <s v="Cardenas Pinto, Paola"/>
    <s v="Parada Alarcon, Carolina"/>
    <s v="Cardenas Pinto, Paola"/>
    <s v="Chilena"/>
    <s v="Valor predeterminado"/>
    <m/>
  </r>
  <r>
    <s v="CAS-6769819-W8V8Z7"/>
    <s v="Resuelto"/>
    <s v="Presencial"/>
    <s v="19.880"/>
    <s v="usuaria solicita dejar reclamo debido a que ingresó la documentación para validación contrato de arriendo hace dos meses aún sin respuesta, indica que de todos los números que le dieron para consultar por estado de validación, ninguno contesta."/>
    <s v="Descripción: Junto con saludarle cordialmente, damos respuesta a su presentación, donde expone su reclamo por la demora en el proceso de validación de su contrato de arriendo e indica que los teléfonos informados a usted, para realizar consultas asociadas, no contestan. En relación a los inconvenientes que han presentado las plataformas digitales y la vía telefónica, debemos indicar que, lamentamos la experiencia con nuestras plataformas, especialmente porque para nosotros como SERVIU es de suma importancia que los canales digitales y la atención telefónica faciliten las gestiones para nuestros usuarios. En este sentido, le informamos que conforme a nuestros registros computacionales, su contrato de arriendo fue evaluado presentando observaciones que no permitieron su aprobación, situación que le fue informada mediante correo electrónico de fecha 24.02.2022, por lo que le solicitamos enviar los antecedentes indicados a la analista a cargo de la revisión de su expediente, a la casilla etobarl@minvu.cl Le comunicamos además, que la respectiva jefatura ha tomado conocimiento de lo expuest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4"/>
    <d v="2022-03-21T17:08:06"/>
    <d v="2022-04-11T10:45:18"/>
    <s v="19647306"/>
    <s v="NUÑEZ SEPULVEDA, MICHELLE ROCIO"/>
    <s v="Chileno o extranjero con rut"/>
    <d v="2022-03-21T17:08:06"/>
    <s v="No"/>
    <n v="15"/>
    <s v="No"/>
    <s v="Mujer"/>
    <x v="9"/>
    <s v="Reclamo"/>
    <s v="SERVIU METROPOLITANO"/>
    <s v="24"/>
    <s v="REGION METROPOLITANA"/>
    <s v="La Florida"/>
    <s v="Gestión de opinión ciudadana"/>
    <s v="Cardenas Pinto, Paola"/>
    <s v="Torres Suil, Paula Andrea"/>
    <s v="Cardenas Pinto, Paola"/>
    <s v="Chilena"/>
    <s v="Valor predeterminado"/>
    <m/>
  </r>
  <r>
    <s v="CAS-6771439-D4Z3S4"/>
    <s v="Resuelto"/>
    <s v="Presencial"/>
    <s v="19.880"/>
    <s v="usuaria solicita dejar reclamo debido a que postuló a subsidio DS1 tramo 3, posteriormente realizó renuncia a la postulación la cual fue rechazada por estar fuera de plazo, pero segun indica tampoco se esta validando su beneficio."/>
    <s v="Descripción: Junto con saludarle cordialmente, damos respuesta a su reclamo, mediante el cual solicita le sea entregado el certificado de subsidio correspondiente al Segundo Llamado Nacional correspondiente al programa Sistema Integrado de Subsidio Habitacional, regulado por el Decreto Supremo N° 01 (V. y U.) de 2011, realizado en el año 2021, puesto que usted finalmente no formalizó su renuncia a dicho proceso de postulación al subsidio. Al respecto, señalamos que se realizaron las gestiones pertinentes para emitir el certificado de subsidio, dado el error detectado, de esta forma y como es de su conocimiento, le fue informado por correo electrónico la disponibilidad de éste, concurriendo usted con fecha 07.04.2022 a nuestra Oficina de Informaciones, Reclamos y Sugerencias (OIRS) Santiago a retirar su certificado de subsidio habitacional, el cual le fue entregado.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2:15"/>
    <d v="2022-03-22T16:44:28"/>
    <d v="2022-04-19T12:16:04"/>
    <s v="19585650"/>
    <s v="CAMPOS GOMEZ, MONICA ANDREA"/>
    <s v="Chileno o extranjero con rut"/>
    <d v="2022-03-22T16:44:28"/>
    <s v="No"/>
    <n v="19"/>
    <s v="No"/>
    <s v="Mujer"/>
    <x v="0"/>
    <s v="Reclamo"/>
    <s v="SERVIU METROPOLITANO"/>
    <s v="24"/>
    <s v="REGION METROPOLITANA"/>
    <s v="Puente Alto"/>
    <s v="Gestión de opinión ciudadana"/>
    <s v="Cardenas Pinto, Paola"/>
    <s v="Miqueles Jimenez, Paola"/>
    <s v="Cardenas Pinto, Paola"/>
    <s v="Chilena"/>
    <s v="Valor predeterminado"/>
    <m/>
  </r>
  <r>
    <s v="CAS-6771444-C3V7M7"/>
    <s v="Resuelto"/>
    <s v="Presencial"/>
    <s v="19.880"/>
    <s v="usuaria solicita dejar reclamo debido a que al buscar viviendas con programa de Integración Social no encuentra cupo, indica que en la página la información acerca de los proyectos esta desactualizada desde 2020."/>
    <s v="Descripción: Junto con saludarle cordialmente, damos respuesta a su reclamo, donde manifiesta ser beneficiaria de un subsidio correspondiente al programa Sistema Integrado de Subsidio Habitacional, regulado por el Decreto Supremo N°1 (V. y U.) de 2011, y expone que ha intentado, sin éxito, encontrar un cupo en algún proyecto del Programa de Integración Social y Territorial, regulado por el Decreto Supremo N°19, (V. y U.), 2016, por lo que solicita un listado actualizado de aquellos proyectos que se enmarcan en dicho Programa. En primer lugar, quisiéramos manifestar nuestra comprensión respecto de su necesidad de contar con una vivienda. Entendemos, además, que la vivienda es una prioridad para muchas familias en nuestro país y como Ministerio y SERVIU Metropolitano trabajamos día a día intensamente para apoyarlas en el logro de este objetivo. Al respecto, le informamos que actualmente se dispone únicamente de la nómina de selección correspondiente al año 2021, la que se adjunta a esta respuesta, dado que, para el presente año, aún no existe una selección de estos proyectos. Sobre la nómina adjunta, es importante indicar que los proyectos no han iniciado obra, razón por la cual, no es posible proporcionar datos sobre la ubicación de las salas de venta. Resulta importante señalar, que esta nómina podría variar, por lo que le sugerimos consulte nuevamente a fines del mes de abril por su actualización, para ello puede tomar contacto con la Srta. Lucía Jaña Muñoz, al correo electrónico: ljana@minvu.cl, funcionaria del Subdepartamento de Subsidios para Proyectos de Construcción de este Servicio. Es importante señalar que, la vinculación a dichos proyectos, la efectúa directamente la Inmobiliaria y/o Constructora responsable de ellos, de esta forma y a fin de verificar la existencia de cupos disponibles, sugerimos tomar contacto directo con estas Entidades. Asimismo, le sugerimos ampliar su rango de búsqueda, a objeto de analizar la oferta inmobiliaria de otras comunas, con el propósito de seleccionar una vivienda que se acomode de mejor forma a su realidad socio-habitacional. Si lo estima, puede visitar el Portal Web: https://www.minvu.cl/beneficio/vivienda/portales-de-proyectos/ , donde podrá revisar los diferentes proyectos de vivienda y su disponibilidad.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41"/>
    <d v="2022-03-22T16:53:38"/>
    <d v="2022-04-18T11:42:08"/>
    <s v="19903385"/>
    <s v="MUÑOZ ROJAS, JAVIERA YANIRA"/>
    <s v="Chileno o extranjero con rut"/>
    <d v="2022-03-22T16:53:38"/>
    <s v="No"/>
    <n v="18"/>
    <s v="No"/>
    <s v="Mujer"/>
    <x v="5"/>
    <s v="Reclamo"/>
    <s v="SERVIU METROPOLITANO"/>
    <s v="23"/>
    <s v="REGION METROPOLITANA"/>
    <s v="Maipu"/>
    <s v="Gestión de opinión ciudadana"/>
    <s v="Cardenas Pinto, Paola"/>
    <s v="Miqueles Jimenez, Paola"/>
    <s v="Cardenas Pinto, Paola"/>
    <s v="Chilena"/>
    <s v="Valor predeterminado"/>
    <m/>
  </r>
  <r>
    <s v="CAS-6772968-Q8N9R6"/>
    <s v="Resuelto"/>
    <s v="Presencial"/>
    <s v="19.880"/>
    <s v="usuaria solicita dejar reclamo debido a que no le instalaron el panel solar, indica que de EP Gestión y Proyectos, recibió una respuesta negativa, arbitraria y discriminatoria."/>
    <s v="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6"/>
    <d v="2022-03-23T16:47:37"/>
    <d v="2022-04-22T16:36:28"/>
    <s v="13552379"/>
    <s v="MERINO GUTIÉRREZ, XIMENA DEL CARMEN"/>
    <s v="Chileno o extranjero con rut"/>
    <d v="2022-03-23T16:47:37"/>
    <s v="No"/>
    <n v="21"/>
    <s v="Sí"/>
    <s v="Mujer"/>
    <x v="3"/>
    <s v="Reclamo"/>
    <s v="SERVIU METROPOLITANO"/>
    <s v="43"/>
    <m/>
    <s v="Curacavi"/>
    <s v="Gestión de opinión ciudadana"/>
    <s v="Cardenas Pinto, Paola"/>
    <s v="Parada Alarcon, Carolina"/>
    <s v="Jorquera Escala, Nicolas"/>
    <s v="Chilena"/>
    <s v="Valor predeterminado"/>
    <m/>
  </r>
  <r>
    <s v="CAS-6772979-B8X4J9"/>
    <s v="Resuelto"/>
    <s v="Presencial"/>
    <s v="19.880"/>
    <s v="usuaria solicita dejar reclamo por aplicación de programa Banco de Materiales (ferreterias en convenio)."/>
    <s v="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se encuentra vigente en la actualidad. Adjunto a esta respuesta encontrará el listado de convenios actualizados, a fin de que pueda explorar alternativas de compra.  Le reiteramos nuestras más sinceras disculpas por las molestias que la demora en el envío de esta respuesta le haya podido causar,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14"/>
    <d v="2022-03-23T17:03:16"/>
    <d v="2022-04-29T16:14:42"/>
    <s v="12475874"/>
    <s v="ROJAS MOLINA, ELIZABETH SCARLET"/>
    <s v="Chileno o extranjero con rut"/>
    <d v="2022-03-23T17:03:17"/>
    <s v="No"/>
    <n v="26"/>
    <s v="Sí"/>
    <s v="Mujer"/>
    <x v="8"/>
    <s v="Reclamo"/>
    <s v="SERVIU METROPOLITANO"/>
    <s v="48"/>
    <s v="REGION METROPOLITANA"/>
    <s v="Estacion Central"/>
    <s v="Gestión de opinión ciudadana"/>
    <s v="Cardenas Pinto, Paola"/>
    <s v="Miqueles Jimenez, Paola"/>
    <s v="Miqueles Jimenez, Paola"/>
    <s v="Chilena"/>
    <s v="Valor predeterminado"/>
    <m/>
  </r>
  <r>
    <s v="CAS-6772985-Z2S5Y7"/>
    <s v="Resuelto"/>
    <s v="Presencial"/>
    <s v="19.880"/>
    <s v="usuaria solicita dejar reclamo debido a que no responden sus correos ni llamadas telefonicas para saber estado de validacion de sus documentos para subsidio de arriendo."/>
    <s v="Descripción: Junto con saludarle cordialmente, damos respuesta a su presentación, mediante la cual reclama por la demora en el proceso de validación de su contrato de arriendo, en el marco del Subsidio de Arriendo de Vivienda, exponiendo además que no ha recibido respuesta a sus correos electrónicos. Al respecto, le informamos que, revisado nuestros registros computacionales, hemos confirmado que su contrato de arriendo fue validado con fecha 23 de marzo de 2022, lo que le fue informado mediante correos electrónicos adjuntos, en respuesta a su consulta relacionada con el estado de revisión de los antecedentes enviados.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58"/>
    <d v="2022-03-23T17:08:40"/>
    <d v="2022-04-18T11:58:28"/>
    <s v="15977955"/>
    <s v="CORTES BUGUEÑO, ROSA NOEMI"/>
    <s v="Chileno o extranjero con rut"/>
    <d v="2022-03-23T17:08:40"/>
    <s v="No"/>
    <n v="17"/>
    <s v="No"/>
    <s v="Mujer"/>
    <x v="9"/>
    <s v="Reclamo"/>
    <s v="SERVIU METROPOLITANO"/>
    <s v="36"/>
    <s v="REGION METROPOLITANA"/>
    <s v="Puente Alto"/>
    <s v="Gestión de opinión ciudadana"/>
    <s v="Cardenas Pinto, Paola"/>
    <s v="Miqueles Jimenez, Paola"/>
    <s v="Maass, Catalina"/>
    <s v="Chilena"/>
    <s v="Valor predeterminado"/>
    <m/>
  </r>
  <r>
    <s v="CAS-6772987-Y1X3T0"/>
    <s v="Resuelto"/>
    <s v="Presencial"/>
    <s v="19.880"/>
    <s v="usuaria solicita dejar reclamo dirigido a funcionario Miguel Gonzalez por trato de funcionario."/>
    <s v="Descripción: Junto con saludarle cordialmente, y por especial encargo de la Dirección del SERVIU Metropolitano, doy respuesta a su reclamo relacionado con la atención brindada por el funcionario Sr. Miguel González Vásquez, quien se desempeña en la Oficina de Informaciones, Reclamos y Sugerencias (OIRS Santiago)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mantuvo una reunión con el referido funcionario para abordar lo sucedido, con el fin de reforzar los protocolos de atención ciudadana y evitar que situaciones de este tipo se repita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OHM/JFC Fecha de publicación: 21-04-2022 16:02"/>
    <d v="2022-03-23T17:11:55"/>
    <d v="2022-04-21T16:02:46"/>
    <s v="7301253"/>
    <s v="PARADA MEDINA, INGRID JULIETA DE LA ASCENCION"/>
    <s v="Chileno o extranjero con rut"/>
    <d v="2022-03-23T17:11:55"/>
    <s v="No"/>
    <n v="20"/>
    <s v="No"/>
    <s v="Mujer"/>
    <x v="18"/>
    <s v="Reclamo"/>
    <s v="SERVIU METROPOLITANO"/>
    <s v="68"/>
    <s v="REGION METROPOLITANA"/>
    <s v="El Bosque"/>
    <s v="Gestión de opinión ciudadana"/>
    <s v="Cardenas Pinto, Paola"/>
    <s v="Torres Suil, Paula Andrea"/>
    <s v="Hernandez Muñoz, Olga"/>
    <s v="Chilena"/>
    <s v="Valor predeterminado"/>
    <m/>
  </r>
  <r>
    <s v="CAS-6772990-M6K8R2"/>
    <s v="Resuelto"/>
    <s v="Presencial"/>
    <s v="19.880"/>
    <s v="usuaria solicita dejar reclamo dirigido a Agencia Habotacional Leasing ya que solicita que agencia ponga fin al contrato de arrendamiento con compromiso de compraventa firmado y que le devuelvan su dinero."/>
    <s v="Descripción: Junto con saludarle cordialmente, damos respuesta a su presentación, donde expone su reclamo dirigido a Agencia Habitacional Leasing, debido a que solicita que se ponga término a contrato de arrendamiento con compromiso de compraventa y le devuelvan su dinero. Al respecto, podemos informar que su operación Leasing aún no ha sido ingresada por parte de la Inmobiliaria a este SERVIU. En virtud de lo anterior, usted no cuenta con beneficio asociado a este Programa, siendo en esta etapa, un asunto entre particulares y en ese sentido, debe resolverse a través de todas aquellas instancias que la ley y el contrato suscrito le otorgue a ambas partes.  Esperando pueda resolver de la mejor manera su problema, le sugerimos escribir o llamar directamente a su ejecutiva de atención de la empresa con la cual firmó el contrato. Esperamos que la información proporcionada sea de utilidad, y le reiteramos nuestra disposición para responder sus consultas. PCP/PTS/KJN/CP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00"/>
    <d v="2022-03-23T17:16:32"/>
    <d v="2022-04-18T12:01:23"/>
    <s v="25027155"/>
    <s v="ILEMONT, LUJANA"/>
    <s v="Chileno o extranjero con rut"/>
    <d v="2022-03-23T17:16:32"/>
    <s v="No"/>
    <n v="17"/>
    <s v="No"/>
    <s v="Mujer"/>
    <x v="37"/>
    <s v="Reclamo"/>
    <s v="SERVIU METROPOLITANO"/>
    <s v="32"/>
    <s v="REGION METROPOLITANA"/>
    <s v="Estacion Central"/>
    <s v="Gestión de opinión ciudadana"/>
    <s v="Cardenas Pinto, Paola"/>
    <s v="Torres Suil, Paula Andrea"/>
    <s v="Jalil, Karen"/>
    <s v="Extranjera"/>
    <s v="Valor predeterminado"/>
    <m/>
  </r>
  <r>
    <s v="CAS-6775869-C5C4B5"/>
    <s v="Resuelto"/>
    <s v="Presencial"/>
    <s v="19.880"/>
    <s v="usuaria solicita dejar reclamo debido a que dirigenta Verónica Figueroa de comité Camiroaga Cubillos de Cerro Navia la sacó del proyecto por haber sacado sus ahorros, ya que le clonaron su tarjeta, esto a pesar de haber recibido respuesta favorable de parte del banco y devolución de su dinero."/>
    <s v="Descripción: Junto con saludarle cordialmente, damos respuesta a su presentación, donde expone su reclamo relacionado a su situación en el Comité “Desafío Camiroaga Cubillos” mencionando que habría sido desvinculada. Al respecto, le informamos que, al revisar nuestros registros, hemos verificado que usted se encuentra asociada al Comité &quot;Desafío Camiroaga Cubillos&quot;, de la comuna de Cerro Navia, y además es beneficiada de un subsidio habitacional asociado al proyecto &quot;Condominio Parque Las Violetas&quot;, de la misma comuna. Consultando por su situación a la presidenta del comite, Sra. María Osorio, nos indica que usted presentaría inasistencias a las reuniones, por tanto, señalan que han revisado los estatutos de la organización, los cuales indican que “la falta a una de las reuniones es motivo de exclusión”, no obstante podemos indicar que este proceso de exclusión a la fecha no ha sido informado a SERVIU. Por otra parte, le informamos que la Entidad Patrocinante OVAL, está a cargo del trabajo con las familias del proyecto al que usted pertenece, razón por la cual le sugerimos tomar contacto con la profesional Srta. Maribel Silva, su correo electrónico msilva@constructoraoval.cl o a su teléfono de contacto +56 9 9827 1030 para recibir mayor información. Además, si usted lo requiere, puede contactarse con la Ejecutiva de Proyectos de SERVIU Metropolitano, Srta. María Luisa Appelgren Ramírez, escribiéndole a su dirección correo mappelgren@minvu.cl; a los teléfonos +569 7559 7625 - 229013424. Esperamos que la información proporcionada sea de utilidad, y le reiteramos nuestra disposición para responder sus consultas. PCP/PTS/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36"/>
    <d v="2022-03-25T15:13:57"/>
    <d v="2022-04-18T12:36:38"/>
    <s v="18698946"/>
    <s v="CONTRERAS CLAUSSEN, SIRINEY YAHAIRA"/>
    <s v="Chileno o extranjero con rut"/>
    <d v="2022-03-25T15:13:57"/>
    <s v="No"/>
    <n v="15"/>
    <s v="No"/>
    <s v="Mujer"/>
    <x v="27"/>
    <s v="Reclamo"/>
    <s v="SERVIU METROPOLITANO"/>
    <s v="27"/>
    <s v="REGION METROPOLITANA"/>
    <s v="Cerro Navia"/>
    <s v="Gestión de opinión ciudadana"/>
    <s v="Cardenas Pinto, Paola"/>
    <s v="Torres Suil, Paula Andrea"/>
    <s v="Vega Tello, Veronica"/>
    <s v="Chilena"/>
    <s v="Valor predeterminado"/>
    <m/>
  </r>
  <r>
    <s v="CAS-6775871-N8Z9D3"/>
    <s v="Resuelto"/>
    <s v="Presencial"/>
    <s v="19.880"/>
    <s v="usuaria solicita dejar reclamo dirigido a Entidad Organizadora Rut 76017195-6 GESTION INMOBILIARIA CASABLANCA SA y su representante Juan Romero ya que según indica quedó fuera del proyecto, EP no le dio ninguna explicación y además recibió malos tratos por parte de su representante sr. Juan Romero."/>
    <s v="Descripción: Junto con saludarle cordialmente, damos respuesta a su presentación, donde expresa su reclamo relacionado con el trato que habría recibido por parte del representante de la Entidad Patrocinante Gestión Inmobiliaria Casablanca SA. y su exclusión del proyecto de Mejoramiento Para la Vivienda, sin ninguna explicación.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le informamos que luego de revisado nuestros registros computacionales, usted efectivamente pertenece al proyecto “Laguna Sur Techo II”, el cual se encuentra asociado al Prestador de Servicios de Asistencia Técnica Gestión Inmobiliaria Casablanca SA. En relación, su referida exclusión, se pudo constatar que usted si se encuentra participando del llamado que tenemos en curso. Por lo anterior, le sugerimos ponerse en contacto con la Entidad Patrocinante, a objeto que le puedan ir informando acerca de este proceso. No obstante, si usted así lo requiere, como es de nuestro interés acompañarla en esta gestión, puede comunicarse con la funcionaria Natalia Valenzuela Gutiérrez, Asistente Social del Subdepto. Subsidios para Mejoramiento de Viviendas y Entornos, al correo electrónico: nvalenzuelag@minvu.cl Finalmente, acerca de su reclamo referente a los tratos recibidos por el representante de la entidad en mención, lamentamos muy sinceramente la situación que describe y las molestias que esta situación le haya podido causa. Por ello, y en caso que lo considere pertinente, puede realizar una presentación formal en la Secretaria Regional Ministerial de Vivienda (SEREMI), ya que el convenio de prestación de servicios, es firmado entre dicho SEREMI y el representante legal del Prestador de Servicios de Asistencia Técnica (PSAT), por ende, tienen las atribuciones para fiscalizar su funcionamiento. Esperamos que la información proporcionada sea de utilidad, y le reiteramos nuestra disposición para responder sus consultas. PCP/CPA/MBL/NVG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7:36"/>
    <d v="2022-03-25T15:18:44"/>
    <d v="2022-05-06T17:36:36"/>
    <s v="6021314"/>
    <s v="YALPI CASTRO, SILVIA ELIANA"/>
    <s v="Chileno o extranjero con rut"/>
    <d v="2022-03-25T15:18:44"/>
    <s v="No"/>
    <n v="29"/>
    <s v="Sí"/>
    <s v="Mujer"/>
    <x v="3"/>
    <s v="Reclamo"/>
    <s v="SERVIU METROPOLITANO"/>
    <s v="70"/>
    <s v="REGION METROPOLITANA"/>
    <s v="Pudahuel"/>
    <s v="Gestión de opinión ciudadana"/>
    <s v="Cardenas Pinto, Paola"/>
    <s v="Parada Alarcon, Carolina"/>
    <s v="Barrera Leon, Marcela"/>
    <s v="Chilena"/>
    <s v="Valor predeterminado"/>
    <m/>
  </r>
  <r>
    <s v="CAS-6775883-T5M0Y7"/>
    <s v="Resuelto"/>
    <s v="Presencial"/>
    <s v="19.880"/>
    <s v="usuaria solicita dejar reclamo dirigido a EP Constructora Aliwen debido a que no le informaron cuales habian sido los factores de puntaje y porqué no habia salido beneficiada."/>
    <s v="Descripción: Junto con saludarle cordialmente, damos respuesta a su reclamo, relacionado al puntaje obtenido en su su postulación al Subsidio Banco de Materiales. Al respecto, y tal como le informáramos en su anterior presentación singularizada con el número CAS-6775826-T4J3F8, señalamos que revisada la información disponible en nuestro sistema computacional, hemos verificado que usted fue postulada al cuarto proceso del Programa de Protección del Patrimonio Familiar, regulado por el Decreto Supremo N° 255 (V. y U.) de 2006, con el patrocinio del Prestador de Servicios de Asistencia Técnica (PSAT) CONSULTORA Y GESTION INMOBILIARIA ALIWEN SPA. Dicho lo anterior, y de acuerdo a lo estipulado en la Resolución del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por lo deberá postular nuevamente este año 2022, una vez que el Ministerio de Vivienda y Urbanismo, haya tramitado la Resolución del Llamado para este año. Por lo antes expuesto, le invitamos a estar consultando permanentemente nuestra página web: www.minvu.cl, para confirmar la fecha de una nueva postulación a este subsidio.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4-2022 16:50"/>
    <d v="2022-03-25T15:43:30"/>
    <d v="2022-04-25T16:50:28"/>
    <s v="7059176"/>
    <s v="ARREDONDO LUNA, ISABEL ERIKA"/>
    <s v="Chileno o extranjero con rut"/>
    <d v="2022-03-25T15:43:30"/>
    <s v="No"/>
    <n v="20"/>
    <s v="No"/>
    <s v="Mujer"/>
    <x v="14"/>
    <s v="Reclamo"/>
    <s v="SERVIU METROPOLITANO"/>
    <s v="67"/>
    <s v="REGION METROPOLITANA"/>
    <s v="La Pintana"/>
    <s v="Gestión de opinión ciudadana"/>
    <s v="Cardenas Pinto, Paola"/>
    <s v="Miqueles Jimenez, Paola"/>
    <s v="Barrera Leon, Marcela"/>
    <s v="Chilena"/>
    <s v="Valor predeterminado"/>
    <m/>
  </r>
  <r>
    <s v="CAS-6775884-V9D5S7"/>
    <s v="Resuelto"/>
    <s v="Presencial"/>
    <s v="19.880"/>
    <s v="Usuaria solicita dejar reclamo dirigido a dirigenta Veronica Figueroa de comité Camiroaga y Cubillos comuna de Cerro Navia ya que la esta dejando fuera del proyecto por no presentarse a una reunión por sospecha de covid."/>
    <s v="Descripción: Junto con saludarle cordialmente, y por especial encargo de la Dirección del SERVIU Metropolitano, doy respuesta a su reclamo relacionado a su situación que le afecta por el Comité “Desafío Camiroaga Cubillos”. Al respecto, le informamos que, al revisar nuestros registros, se verifica que usted se encuentra en el Comité &quot;Desafío Camiroaga Cubillos&quot;, de la comuna de Cerro Navia, además figura beneficiada de un subsidio habitacional asociado al proyecto &quot;Condominio Parque Las Violetas&quot;, de la misma comuna. En este sentido y consultando por su situación a la presidenta del comité, Sra. María Osorio, nos indica que Usted presentaría inasistencias a las reuniones, por tanto, señalan que han revisado los estatutos de la organización, los cuales indican que “la falta a una de las reuniones es motivo de exclusión”, no obstante, lo anterior, señalar que, este proceso de exclusión a la fecha no ha sido informado a Serviu Metropolitano. Por otra parte, le informamos que la Entidad Patrocinante OVAL, se encuentra a cargo del trabajo con las familias del proyecto al que usted pertenece, razón por la cual, le sugerimos pueda contactar a la profesional Sra. Maribel Silva, a su correo electrónico; msilva@constructoraoval.cl, o a su teléfono de contacto +56 9 9827 1030, para recibir mayor información. Finalmente, si usted lo requiere, puede contactarse con la Ejecutiva de Proyectos de Serviu Metropolitano, Srta. María Luisa Appelgren Ramírez, escribiendo al correo electrónico; mappelgren@minvu.cl;, o contactando a los teléfonos +569 7559 7625 - +56229013424. Esperamos que la información proporcionada sea de utilidad, y le reiteramos nuestra disposición para responder sus consultas. PCP/JML/VVT/MA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41"/>
    <d v="2022-03-25T15:54:05"/>
    <d v="2022-04-22T16:41:38"/>
    <s v="14259687"/>
    <s v="CLAUSSEN VERGARA, SARA PAMELA"/>
    <s v="Chileno o extranjero con rut"/>
    <d v="2022-03-25T15:54:05"/>
    <s v="No"/>
    <n v="19"/>
    <s v="No"/>
    <s v="Mujer"/>
    <x v="27"/>
    <s v="Reclamo"/>
    <s v="SERVIU METROPOLITANO"/>
    <s v="47"/>
    <s v="REGION METROPOLITANA"/>
    <s v="Cerro Navia"/>
    <s v="Gestión de opinión ciudadana"/>
    <s v="Cardenas Pinto, Paola"/>
    <s v="Marinao, Jenifer"/>
    <s v="Vega Tello, Veronica"/>
    <s v="Chilena"/>
    <s v="Valor predeterminado"/>
    <m/>
  </r>
  <r>
    <s v="CAS-6849160-P0M4Y5"/>
    <s v="Resuelto"/>
    <s v="Presencial"/>
    <s v="19.880"/>
    <s v="USUARIO SOLICITA DEJAR RECLAMO POR RECIBIR POCA INFORMACION EN RELACION AL BENEFICIO BANCO DE MATERIALES ADJUDUCADO POR PARTE DE SU EP MUNICIPALIDAD DE LO ESPEJO"/>
    <s v="Descripción: Junto con saludar cordialmente, damos respuesta a su presentación, donde expone su reclamo dirigido a su Entidad Patrocinante de la Municipalidad de lo Espejo, producto de la mala información entregada como beneficiario del subsidio Tarjeta Banco Materiales. Al respecto, en atención a su presentación y comprendiendo su preocupación, independiente de no manejar mayores antecedentes de lo ocurrido con su Entidad Patrocinante, podemos informar que una vez revisados los antecedentes en nuestro sistema informático, hemos podido verificar que usted ha sido beneficiado en la cuarta selección del Llamado Banco de Materiales 2021. Por nuestra parte, añadir que podemos apoyarle para que aplique su subsidio, indicando los siguientes pasos a seguir: 1.- Descargar la tarjeta desde el sitio web: www.minvuconecta.cl Debe ingresar sus datos personales 2.- Acercarse a cualquiera de los comercios con convenio vigente (adjuntamos archivo con dicha información), presentar cédula de identidad y tarjeta digital para hacer efectiva la compra 3.- Puede comprar hasta en 4 oportunidades 4.- Si su subsidio consideraba algún porcentaje para mano de obra, debe el Prestador de Asistencia Técnica acompañar los antecedentes para el pago de los servicios del maestro o de la empresa que ejecute la obra. El prestador de asistencia técnica que le corresponde es: Creando Futuro; los datos de contacto son: egiscreandofuturo@gmail.com, fonos 22831 1387 / 95521 1569. En relación a su reclamo, es preciso aclarar que todos los descargos asociados al actuar de los Prestadores de Asistencia Técnica, deben ser canalizados con la SEREMI de Vivienda Metropolitana, dado que las empresas suscriben un convenio regional donde se establecen los términos y condiciones de dicho convenio, cabiéndole a esta institución acoger y fiscalizar a las empresas. Para tales efectos, puede hacer la presentación por oficina de partes electrónica, a la siguiente casilla: ofparteseremir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GG/LPD Fecha de publicación: 29-06-2022 20:13"/>
    <d v="2022-06-07T08:47:45"/>
    <d v="2022-06-29T20:13:34"/>
    <s v="10189651"/>
    <s v="VERGARA NARVÁEZ, CRISTIAN MANUEL"/>
    <s v="Chileno o extranjero con rut"/>
    <d v="2022-06-07T08:47:45"/>
    <s v="No"/>
    <n v="14"/>
    <s v="No"/>
    <s v="Hombre"/>
    <x v="3"/>
    <s v="Reclamo"/>
    <s v="SERVIU METROPOLITANO"/>
    <s v="57"/>
    <s v="REGION METROPOLITANA"/>
    <s v="Lo Espejo"/>
    <s v="Gestión de opinión ciudadana"/>
    <s v="Cardenas Pinto, Paola"/>
    <s v="Parada Alarcon, Carolina"/>
    <s v="Cardenas Pinto, Paola"/>
    <s v="Chilena"/>
    <s v="Valor predeterminado"/>
    <m/>
  </r>
  <r>
    <s v="CAS-6849541-F9G8M9"/>
    <s v="Resuelto"/>
    <s v="Presencial"/>
    <s v="19.880"/>
    <s v="usuario solicita dejar reclamo contra la EP ALMA quien dejo incompleto los trabajos de cambio de techo"/>
    <s v="Descripción: Junto con saludar cordialmente, y por especial encargo de la Dirección del SERVIU Metropolitano, doy respuesta a su reclamo, donde manifiesta haber sido beneficiado con un subsidio correspondiente al Programa de Protección del Patrimonio Familiar, regulado por el Decreto Supremo N° 255 (V. y U.) de 2006, indicando además que las obras habrían sido abandonadas, por parte de la empresa Constructora a cargo de su ejecución.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mpresa constructora encargada de la ejecución de las obras presentó problemas financieros, lo que trajo como consecuencia la imposibilidad de finalizar la totalidad de las obras comprometidas, situación que afectó tanto a su vivienda como a otras consideradas en el proyecto, dejando varias casas sin terminar. En razón de lo anterior, se encuentra en trámite el proceso de cambio de empresa constructora, una vez que se dicha tramitación haya finalizado, concretándose el proceso de cambio de empresa, se retomará la ejecución de obras, situación que le será informada con anterioridad. No obstante, en caso de que usted requiera mayor información sobre lo expuesto, lo invitamos a tomar contacto con nuestro supervisor del Departamento de Obras de Edificación, Sr. Nicolás Jorquera Escala al correo electrónico; njorquera@minvu.cl.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V/NJE Fecha de publicación: 19-08-2022 15:51"/>
    <d v="2022-06-07T15:36:27"/>
    <d v="2022-08-19T15:52:01"/>
    <s v="4825577"/>
    <s v="LEIVA BERNALES, JOSE ALBERTO"/>
    <s v="Chileno o extranjero con rut"/>
    <d v="2022-06-07T15:36:27"/>
    <s v="No"/>
    <n v="50"/>
    <s v="Sí"/>
    <s v="Hombre"/>
    <x v="3"/>
    <s v="Reclamo"/>
    <s v="SERVIU METROPOLITANO"/>
    <s v="74"/>
    <s v="REGION METROPOLITANA"/>
    <s v="Puente Alto"/>
    <s v="Gestión de opinión ciudadana"/>
    <s v="Cardenas Pinto, Paola"/>
    <s v="Marinao, Jenifer"/>
    <s v="Carcamo Valencia, Mylena"/>
    <s v="Chilena"/>
    <s v="Valor predeterminado"/>
    <m/>
  </r>
  <r>
    <s v="CAS-6850277-M2D0T4"/>
    <s v="Resuelto"/>
    <s v="Presencial"/>
    <s v="19.880"/>
    <s v="Usuario informa que Empresa constructora no realizó correctamente el trabajo, realizando mala colocación de cerámicas en los muros, no siguiendo patrón de diseño, además de poner un desagüe en la ducha muy pequeño. Informa tener respaldo de fotografías y videos de lo informado. Constructora SISA limitada y Egis Sociedad Inmobiliaria Arcameri"/>
    <s v="Descripción: Junto con saludar cordialmente, damos respuesta a su presentación, donde expone su reclamo relacionado con haber sido beneficiado con un subsidio correspondiente al Programa de Protección del Patrimonio Familiar regulado por el Decreto Supremo N 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Francisco Wragg Fontova, se puso en contacto con el Prestador de Asistencia Técnica (PSAT) ARCAMERI, en relación al Proyecto Junta de Vecinos N° 29, El Maitén (Mejoramiento), código de grupo 142685, al cual corresponden las obras que se realizaron en su vivienda. De acuerdo a lo indicado por el citado PSAT, el día lunes 08.05.2022, comenzaron los trabajos en su vivienda, posterior el 11.05.2022, el Inspector Técnico de Obras (ITO Arcameri), visita su vivienda para revisar la ejecución de los trabajos y aclarar sus dudas. Con posterioridad, el día 17.05.2022, se realizó la recepción de los trabajos ejecutados, donde usted manifestó su disconformidad con el receptáculo de la ducha, ese mismo día usted, procede a modificar los trabajos ejecutados por SISA. Señalar que producto de su presentación y la gestión realizada por nuestro supervisor, el Prestador de Asistencia Técnica (PSAT Arcameri), nos indica que intento comunicarse con usted, sin tener éxito. No obstante, lo anterior, y si usted, así lo requiere puede ponerse en contacto directamente con el Supervisor del Serviu Metropolitano al correo electrónico; fwrag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FWF Fecha de publicación: 05-09-2022 17:15"/>
    <d v="2022-06-08T13:20:52"/>
    <d v="2022-09-05T17:16:00"/>
    <s v="14530355"/>
    <s v="LAGOS SILVA, JUAN ALFONSO"/>
    <s v="Chileno o extranjero con rut"/>
    <d v="2022-06-08T13:20:52"/>
    <s v="No"/>
    <n v="60"/>
    <s v="Sí"/>
    <s v="Hombre"/>
    <x v="38"/>
    <s v="Reclamo"/>
    <s v="SERVIU METROPOLITANO"/>
    <s v="45"/>
    <s v="REGION METROPOLITANA"/>
    <s v="Isla De Maipo"/>
    <s v="Gestión de opinión ciudadana"/>
    <s v="Cardenas Pinto, Paola"/>
    <s v="Marinao, Jenifer"/>
    <s v="Wragg, Francisco"/>
    <s v="Chilena"/>
    <s v="Valor predeterminado"/>
    <m/>
  </r>
  <r>
    <s v="CAS-6850338-R8S2P1"/>
    <s v="Resuelto"/>
    <s v="Presencial"/>
    <s v="19.880"/>
    <s v="Usuaria solicita dejar reclamo por obras mal ejecutadas de un subsidio PPPF Cap I"/>
    <s v="Descripción: Junto con saludar cordialmente, damos respuesta a su reclamo dirigido a constructora, que producto de obras realizadas, pasó a llevar su medidor de agua lo que ha generado altos gastos en su cuenta de insumos de agua y solicita se hagan responsable de dichos gasto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es posible indicar que el Supervisor del Departamento de Obras de Edificación de este Servicio, Sr. Víctor Huenchual Arsendiga, se puso en contacto con el Prestador de Asistencia Técnica Desarrolla y en relación al Proyecto Villa Dávila 2 Desarrolla al cual corresponden las obras que se realizaron en su vivienda, comentamos que el Supervisor de Obras se pondrá en contacto con usted en un plazo no mayor a 3 días hábiles, para coordinar una visita técnica a su vivienda y poder dar una pronta solución en conjunto con el Prestador de Asistencia Técnica, a su situación. Sin perjuicio de lo anterior, como es de nuestro interés apoyarla en este proceso y mantenerla informada, ante cualquier duda o inquietud, puede tomar contacto con directamente con el Supervisor Víctor Huenchual Arsendiga, al correo electrónico: vhuenchual@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7-2022 16:42"/>
    <d v="2022-06-08T15:17:36"/>
    <d v="2022-07-15T16:42:24"/>
    <s v="8678189"/>
    <s v="CERON REYES, GEMA DE LAS MERCEDES"/>
    <s v="Chileno o extranjero con rut"/>
    <d v="2022-06-08T15:17:37"/>
    <s v="No"/>
    <n v="25"/>
    <s v="Sí"/>
    <s v="Mujer"/>
    <x v="39"/>
    <s v="Reclamo"/>
    <s v="SERVIU METROPOLITANO"/>
    <s v="61"/>
    <s v="REGION VII DEL MAULE"/>
    <s v="Cauquenes"/>
    <s v="Gestión de opinión ciudadana"/>
    <s v="Cardenas Pinto, Paola"/>
    <s v="Parada Alarcon, Carolina"/>
    <s v="Carcamo Valencia, Mylena"/>
    <s v="Chilena"/>
    <s v="Valor predeterminado"/>
    <m/>
  </r>
  <r>
    <s v="CAS-6850429-C7H1M8"/>
    <s v="Resuelto"/>
    <s v="Presencial"/>
    <s v="19.880"/>
    <s v="usuaria solicita dejar reclamo dirigido a funcionario Felipe Ramirez (pagos) por mala atención recibida"/>
    <s v="Descripción: Junto con saludar cordialmente, damos respuesta a su presentación, donde expone su reclamo relacionado con la atención brindada por la funcionario Sr. Felipe Ramírez Martínez, quien se desempeña en la Sección Autorización Pagos de Subsidio Adquisición este Servicio, y se encontraba apoyando a nuestra Oficina de Informaciones (OIRS Santiago) el día que usted concurrió a nuestras dependencias. En primer lugar, quisiéramos manifestar que lamentamos la situación descrita por usted, puesto que para nosotros como SERVIU Metropolitano, es de suma importancia la calidad de atención de nuestros usuarios, ya que nos encontramos trabajando arduamente todos los días para mejorar nuestros espacios de atención y el trato que los funcionarios entregan en ella. Por lo anterior, en atención a su presentación, le informamos que la respectiva jefatura ha tomado conocimiento de lo expuesto por usted y ha implementado las medidas correctivas pertinentes, lo cual, el funcionario aludido, fue removido de la función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GC Fecha de publicación: 23-06-2022 18:24"/>
    <d v="2022-06-08T16:01:08"/>
    <d v="2022-06-23T18:25:11"/>
    <s v="17383723"/>
    <s v="PAREDES BELLO, JESSICA ELIZABETH"/>
    <s v="Chileno o extranjero con rut"/>
    <d v="2022-06-08T16:01:08"/>
    <s v="No"/>
    <n v="10"/>
    <s v="No"/>
    <s v="Mujer"/>
    <x v="21"/>
    <s v="Reclamo"/>
    <s v="SERVIU METROPOLITANO"/>
    <s v="32"/>
    <s v="REGION METROPOLITANA"/>
    <s v="La Florida"/>
    <s v="Gestión de opinión ciudadana"/>
    <s v="Torres Suil, Paula Andrea"/>
    <s v="Parada Alarcon, Carolina"/>
    <s v="Torres Suil, Paula Andrea"/>
    <s v="Chilena"/>
    <s v="Valor predeterminado"/>
    <m/>
  </r>
  <r>
    <s v="CAS-6851444-S9X4M8"/>
    <s v="Resuelto"/>
    <s v="Presencial"/>
    <s v="19.880"/>
    <s v="usuaria solicita dejar reclamo debido a que EP INGENIERIA Y CONSTRUCCION HERMANN DANIEL CORTES CORTES E.E-R.L. aún no gestiona el cobro del monto de ahorro correspondiente a beneficio PPPF de su padre fallecido por lo cual no se le puede entregar desbloqueo de cuenta. Rut del beneficiario 6294590-7"/>
    <s v="Descripción: Junto con saludar cordialmente, damos respuesta a su reclamo, ya que aún no se gestiona el cobro del monto de ahorro correspondiente al beneficio del Programa de Protección al Patrimonio Familiar, regulado por el Decreto supremo N° 255 (V. y U.) de 2006, correspondiente a su padre fallecido, por lo cual no se ha realizado el desbloqueo de la cuenta de ahorro para la vivienda. Al respecto, le informamos que desde el Subdepartamento Autorizacion Pago Subsidios de Construcción de este Servicio, tomaran contacto con la Constructora a cargo, por lo que agradeceremos pueda comunicarse directamente con el profesional de dicho Subdepartameto , Sr. Jaime Flores Fuentes, a su correo electrónico: jaflores@minvu.cl, a fin de consultar los avances de esta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1-07-2022 15:38"/>
    <d v="2022-06-09T18:02:04"/>
    <d v="2022-07-11T15:38:29"/>
    <s v="13448021"/>
    <s v="CASTILLO OPAZO, PAOLA ANDREA"/>
    <s v="Chileno o extranjero con rut"/>
    <d v="2022-06-09T18:02:04"/>
    <s v="No"/>
    <n v="20"/>
    <s v="No"/>
    <s v="Mujer"/>
    <x v="13"/>
    <s v="Reclamo"/>
    <s v="SERVIU METROPOLITANO"/>
    <s v="44"/>
    <s v="REGION METROPOLITANA"/>
    <s v="Maipu"/>
    <s v="Gestión de opinión ciudadana"/>
    <s v="Cardenas Pinto, Paola"/>
    <s v="Miqueles Jimenez, Paola"/>
    <s v="Flores Fuentes, Jaime"/>
    <s v="Chilena"/>
    <s v="Valor predeterminado"/>
    <m/>
  </r>
  <r>
    <s v="CAS-6852492-Q6J4P6"/>
    <s v="Resuelto"/>
    <s v="Presencial"/>
    <s v="19.880"/>
    <s v="usuaria solicita dejar reclamo dirigido a EP Creando Futuro ya que postuló a BM y entidad indica que no tienen maestros para comenzar con las obras."/>
    <s v="Descripción: Junto con saludarle cordialmente, damos respuesta a su reclamo, donde manifiesta haber sido beneficiada con un subsidio correspondiente al Programa de Protección del Patrimonio Familiar (PPPF), regulado por el Decreto Supremo Nº 255 (V. y U.) de 2006, y a la fecha las obras no han sido realizada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anterior, agradeceremos tomar contacto con la Srta. Militza Espinoza Lanzarini, a su correo electrónico: mespinozal@minvu.cl con copia a la Srta. Bárbara López Morales: blopezm@minvu.cl, ambas funcionarias de la Secretaría Regional Ministerial (SEREMI) Metropolitana de Vivienda y Urbanismo explicando su reclamo, con el objetivo de que puedan evaluar los pasos a seguir. Por su parte, a modo de sugerencia, usted podría recomendar al Prestador de Servicios de Asistencia Técnica (PSAT) algún maestro que sea de su confianza (no puede ser un pariente) que ejecute los trabajos, y que el PSAT gestione el proces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12-07-2022 17:58"/>
    <d v="2022-06-10T17:12:00"/>
    <d v="2022-07-12T17:58:12"/>
    <s v="15767981"/>
    <s v="SALAZAR LAZCANO, SUSANA JACQUELINE"/>
    <s v="Chileno o extranjero con rut"/>
    <d v="2022-06-10T17:12:00"/>
    <s v="No"/>
    <n v="20"/>
    <s v="No"/>
    <s v="Mujer"/>
    <x v="3"/>
    <s v="Reclamo"/>
    <s v="SERVIU METROPOLITANO"/>
    <s v="54"/>
    <s v="REGION METROPOLITANA"/>
    <s v="Pudahuel"/>
    <s v="Gestión de opinión ciudadana"/>
    <s v="Cardenas Pinto, Paola"/>
    <s v="Miqueles Jimenez, Paola"/>
    <s v="Cardenas Pinto, Paola"/>
    <s v="Chilena"/>
    <s v="Valor predeterminado"/>
    <m/>
  </r>
  <r>
    <s v="CAS-6853737-P2N9S7"/>
    <s v="Activo"/>
    <s v="Presencial"/>
    <s v="19.880"/>
    <s v="usuario solicita dejar reclamo dirigido a SERVIU YA QUE NO HA PODIDO APLICAR SU BENEFICIO DS49 de construcción."/>
    <s v="SE TOMA RECLAMO A TRAVES DE FORMULARIO DE GESTIÓN DE OPINIÓN."/>
    <d v="2022-06-13T17:31:25"/>
    <m/>
    <s v="8861655"/>
    <s v="ALVAREZ AQUEVEQUE, SERGIO ANTONIO"/>
    <s v="Chileno o extranjero con rut"/>
    <d v="2022-06-13T17:31:26"/>
    <s v="No"/>
    <n v="75"/>
    <s v="Sí"/>
    <s v="Hombre"/>
    <x v="6"/>
    <s v="Reclamo"/>
    <s v="SERVIU METROPOLITANO"/>
    <s v="61"/>
    <s v="REGION METROPOLITANA"/>
    <s v="Maipu"/>
    <s v="Gestión de opinión ciudadana"/>
    <s v="Santana Muñoz, Mauricio"/>
    <s v="Parada Alarcon, Carolina"/>
    <s v="Gallegos, Gabriela"/>
    <s v="Chilena"/>
    <s v="Valor predeterminado"/>
    <m/>
  </r>
  <r>
    <s v="CAS-6854914-G3F1V6"/>
    <s v="Resuelto"/>
    <s v="Presencial"/>
    <s v="19.880"/>
    <s v="Usuareia ingresa reclamo a psat Gestion Inmobiliaria Creandp Futuro Ltda por no termino de obra"/>
    <s v="Descripción: Junto con saludar cordialmente, damos respuesta a su reclamo dirigido su Prestador de Servicio de Asistencia técnica Gestiona Inmobiliaria Creando Futuro Ltda., por no termino de obra asociadas al Programa de Mejoramiento para la Vivienda. En primer lugar, quisiéramos manifestar que lamentamos el tiempo transcurrido en la entrega de la respuesta a su requerimiento y la situación expuesta por usted, especialmente porque para nosotros como SERVIU Metropolitano es de suma importancia que todo el proceso que conlleva la ejecución de las obras, se realice de acuerdo a lo programado y sin mayores inconvenientes para nuestros beneficiarios. Señalar además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 este Servicio, Sr. Roberto Arancibia Salvo, se puso en contacto con su Prestador de Asistencia Técnica (PSAT)Creando Futuro, razón por la que el PSAT se pondrá en contacto con usted en un plazo no superior a 3 días hábiles para evaluar los trabajos que usted nos indica que faltan por terminar. En virtud de lo anterior, y como es de nuestro interés apoyarla en este proceso el Supervisor Roberto Arancibia Salvo, se pondrá en contacto con usted para evaluar los trabajos terminados. No obstante si usted lo requiere frente a cualquier consulta puede ponerse en contacto directamente con dicho supervisor, directamente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20-07-2022 17:35"/>
    <d v="2022-06-14T15:51:55"/>
    <d v="2022-07-20T17:35:23"/>
    <s v="16088307"/>
    <s v="VOLOSKY HINOJOSA, SAEL MAYRA"/>
    <s v="Chileno o extranjero con rut"/>
    <d v="2022-06-06T08:00:00"/>
    <s v="No"/>
    <n v="30"/>
    <s v="Sí"/>
    <s v="Mujer"/>
    <x v="16"/>
    <s v="Reclamo"/>
    <s v="SERVIU METROPOLITANO"/>
    <s v="36"/>
    <m/>
    <s v="Puente Alto"/>
    <s v="Gestión de opinión ciudadana"/>
    <s v="Cardenas Pinto, Paola"/>
    <s v="Parada Alarcon, Carolina"/>
    <s v="Carcamo Valencia, Mylena"/>
    <s v="Chilena"/>
    <s v="Valor predeterminado"/>
    <m/>
  </r>
  <r>
    <s v="CAS-6854995-G6B2J8"/>
    <s v="Resuelto"/>
    <s v="Presencial"/>
    <s v="19.880"/>
    <s v="usuario solicita dejar reclamo dirigido a PSAT Quintriqueo Inmobiliaria por retraso en obras de mejoramiento y nula información departe de entidad, ademas de solicitar desbloqueo ya que tiene excedente en su cuenta de ahorro vivienda."/>
    <s v="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Quintriqueo, para abordar situación referida a los retrasos en las obras que se realizaron en su vivienda. Por lo anterior, comentarle que, la Entidad Patrocinante (EP), está realizando las gestiones administrativas necesarias para dar un pronto inicio a los trabajos. De acuerdo a esto el Supervisor Claudio Barrera Molina, se pondrá en contacto con usted para informarle de los tiempos contemplados para esto y poder dar una pronta solución en conjunto con el Prestador de Asistencia Técnica (PSAT) a su situación. Por último, en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08"/>
    <d v="2022-06-14T16:55:38"/>
    <d v="2022-07-21T17:08:42"/>
    <s v="11551816"/>
    <s v="MORALES QUINTUN, FRANCISCO MIGUEL"/>
    <s v="Chileno o extranjero con rut"/>
    <d v="2022-06-14T16:55:38"/>
    <s v="No"/>
    <n v="25"/>
    <s v="Sí"/>
    <s v="Hombre"/>
    <x v="3"/>
    <s v="Reclamo"/>
    <s v="SERVIU METROPOLITANO"/>
    <s v="51"/>
    <s v="REGION METROPOLITANA"/>
    <s v="San Bernardo"/>
    <s v="Gestión de opinión ciudadana"/>
    <s v="Cardenas Pinto, Paola"/>
    <s v="Marinao, Jenifer"/>
    <s v="Carcamo Valencia, Mylena"/>
    <s v="Chilena"/>
    <s v="Valor predeterminado"/>
    <m/>
  </r>
  <r>
    <s v="CAS-6855028-S4K8T9"/>
    <s v="Resuelto"/>
    <s v="Presencial"/>
    <s v="19.880"/>
    <s v="usuaria solicita dejar reclamo dirigido a EP CONSTRUCTORA EME PE ELE LIMITADA ya que indica le enviaron maestro para reparación de techos pero no finalizó los trabajos."/>
    <s v="Descripción: Junto con saludar cordialmente, damos respuesta a su presentación, donde expone su reclamo relacionado con la ejecución de obras del subsidio de “Banco de Materiale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le informamos que se ha tomado contacto con el Prestador de Asistencia Técnica MPL, a cargo de su postulación al llamado de Banco de Materiales del Programa de Protección del Patrimonio Familiar, regulado por el Decreto Supremo N° 255/ 2006 (V. Y U.), quienes nos han informado que, dada la negativa del maestro por ellos ofrecido a ejecutar sus obras, usted habría conseguido otro maestro. Por lo que, las obras se retomarían, en el mes de septiembre. Como es nuestro interés brindarle el acompañamiento necesario en este proceso y, si usted requiere información en relación a la aplicación del beneficio, puede escribir al Subdepartamento Subsidios para Mejoramiento de Viviendas y Entornos, para comunicarse con la funcionaria Srta. Natalia Valenzuela Gutierrez, Asistente Social, al correo electrónico; nvalenzuela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GGQ/CVB Fecha de publicación: 09-09-2022 9:33"/>
    <d v="2022-06-14T17:34:39"/>
    <d v="2022-09-09T09:34:01"/>
    <s v="13269841"/>
    <s v="OROSTICA ARANCIBIA, ANA ROSA"/>
    <s v="Chileno o extranjero con rut"/>
    <d v="2022-06-14T17:34:39"/>
    <s v="No"/>
    <n v="60"/>
    <s v="Sí"/>
    <s v="Mujer"/>
    <x v="3"/>
    <s v="Reclamo"/>
    <s v="SERVIU METROPOLITANO"/>
    <s v="50"/>
    <m/>
    <s v="Santiago"/>
    <s v="Gestión de opinión ciudadana"/>
    <s v="Torres Suil, Paula Andrea"/>
    <s v="Cardenas Pinto, Paola"/>
    <s v="Marinao, Jenifer"/>
    <s v="Chilena"/>
    <s v="Valor predeterminado"/>
    <m/>
  </r>
  <r>
    <s v="CAS-6855034-B6C5G7"/>
    <s v="Resuelto"/>
    <s v="Presencial"/>
    <s v="19.880"/>
    <s v="usuaria solicita dejar reclamo ya que necesita desbloquear su cuenta de ahorro y EP aún no retira monto de ahorro correspondiente a subsidio habitacional"/>
    <s v="Descripción: Junto con saludarle cordialmente, y por especial encargo de la Dirección del SERVIU Metropolitano, doy respuesta a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reiteramos lo señalado en respuesta a su consulta CAS 6851689 T4B1Z6, en cuanto a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02-09-2022 12:41"/>
    <d v="2022-06-14T17:57:58"/>
    <d v="2022-09-02T12:41:38"/>
    <s v="11166646"/>
    <s v="VICENCIO SOTELO, NANCY ESTER"/>
    <s v="Chileno o extranjero con rut"/>
    <d v="2022-06-14T17:57:58"/>
    <s v="No"/>
    <n v="55"/>
    <s v="Sí"/>
    <s v="Mujer"/>
    <x v="13"/>
    <s v="Reclamo"/>
    <s v="SERVIU METROPOLITANO"/>
    <s v="55"/>
    <s v="REGION METROPOLITANA"/>
    <s v="P. Aguirre Cerda"/>
    <s v="Gestión de opinión ciudadana"/>
    <s v="Cardenas Pinto, Paola"/>
    <s v="Marinao, Jenifer"/>
    <s v="Hernandez Muñoz, Olga"/>
    <s v="Chilena"/>
    <s v="Valor predeterminado"/>
    <m/>
  </r>
  <r>
    <s v="CAS-6856000-K1H4R8"/>
    <s v="Resuelto"/>
    <s v="Presencial"/>
    <s v="19.880"/>
    <s v="usuaria solicita dejar reclamo dirigido a contratista Jocelyn Riveros presentando contrato de construcción"/>
    <s v="Descripción: Junto con saludar cordialmente, damos respuesta a su reclamo, mediante el cual denuncia incumplimiento de contrato en la construcción de su vivienda, con aplicación de su subsidio correspondiente al Programa Sistema Integrado de Subsidio Habitacional, regulado por el Decreto Supremo N°| 1 (V. y U.) de 2011, modalidad Construcción en Sitio Propi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Quisiéramos señalar además que, también lamente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bdirección de Vivienda y Equipamiento de este Servicio, a través de sus profesionales efectuará una visita a su vivienda a fin de verificar el estado material , y definir las directrices para poder gestionar una solución habi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MSM Fecha de publicación: 13-09-2022 16:45"/>
    <d v="2022-06-15T15:26:10"/>
    <d v="2022-09-13T15:46:03"/>
    <s v="6364913"/>
    <s v="FUENTES LEON, MARIA NIEVES"/>
    <s v="Chileno o extranjero con rut"/>
    <d v="2022-06-15T15:26:10"/>
    <s v="No"/>
    <n v="61"/>
    <s v="Sí"/>
    <s v="Mujer"/>
    <x v="0"/>
    <s v="Reclamo"/>
    <s v="SERVIU METROPOLITANO"/>
    <s v="75"/>
    <s v="REGION METROPOLITANA"/>
    <s v="San Bernardo"/>
    <s v="Gestión de opinión ciudadana"/>
    <s v="Cardenas Pinto, Paola"/>
    <s v="Miqueles Jimenez, Paola"/>
    <s v="Pfeifer, Silvia"/>
    <s v="Chilena"/>
    <s v="Valor predeterminado"/>
    <m/>
  </r>
  <r>
    <s v="CAS-6856024-Z8Y4T0"/>
    <s v="Resuelto"/>
    <s v="Presencial"/>
    <s v="19.880"/>
    <s v="usuaria solicita dejar reclamo ya que indica que fue desvinculada arbitrariamente de comité de Peñalolen."/>
    <s v="Descripción: Junto con saludar cordialmente, y por especial encargo de la Dirección del SERVIU Metropolitano, doy respuesta a su reclamo relacionado con su exclusión del Comité al cual pertenecía, la que se habría producido puesto usted registraba estado civil casada y su cónyuge contaría con vivienda, indicando que lo anterior no corresponde con su real situación. Al respecto, le informo que realizadas las consultas a con la Entidad Municipal, quien es patrocinante del respectivo Proyecto, nos fue indicado que efectivamente se inició, por parte del comité de allegados, un proceso de exclusión en función a lo establecido en los estatutos de la organización, considerando para su caso el incumplimiento de las obligaciones como socia, en específico lo referente a la inasistencia a las asambleas convocadas tanto para abordar materias propias de la organización, como para aquellas destinadas a abordar las actividades que contempla el &quot;Plan de Acompañamiento Social&quot;. Por otra parte, es importante aclarar que los comités de vivienda son organizaciones autónomas que se rigen por la ley N°19.418, por lo que tienen plena facultad de aplicar las acciones señaladas en sus estatutos en los casos en que algún socio o socia incumple con dichas obligaciones, no teniendo este Servicio, injerencia en la toma de decisiones del grupo, respecto a su dinámica interna. Finalmente, puede informarse de sus derechos y deberes como usuario, establecidos en nuestra Carta de Derechos Ciudadanos adjunta y que además se encuentra disponible en el sitio https://www.minvu.gob.cl/wp-content/uploads/2019/01/carta_Derechos-Ciudadanos_-2022.pdf PVL/PCP/JML/MGM/VVT Fecha de publicación: 24-08-2022 17:14"/>
    <d v="2022-06-15T15:46:29"/>
    <d v="2022-08-24T17:15:00"/>
    <s v="16460185"/>
    <s v="QUIROZ QUIROZ, MARIANGEL JESSIE"/>
    <s v="Chileno o extranjero con rut"/>
    <d v="2022-06-15T15:46:30"/>
    <s v="No"/>
    <n v="47"/>
    <s v="Sí"/>
    <s v="Mujer"/>
    <x v="27"/>
    <s v="Reclamo"/>
    <s v="SERVIU METROPOLITANO"/>
    <s v="36"/>
    <s v="REGION METROPOLITANA"/>
    <s v="Peñalolen"/>
    <s v="Gestión de opinión ciudadana"/>
    <s v="Cardenas Pinto, Paola"/>
    <s v="Marinao, Jenifer"/>
    <s v="Vega Tello, Veronica"/>
    <s v="Chilena"/>
    <s v="Valor predeterminado"/>
    <m/>
  </r>
  <r>
    <s v="CAS-6857183-B0P2D5"/>
    <s v="Resuelto"/>
    <s v="Presencial"/>
    <s v="19.880"/>
    <s v="usuaria solicita dejar reclamo dirigido a funcionaria Javiera Ruiz por mala atención y porque no puede postular a subsidio de arriendo ya que no cumple con los requisitos de postular con pareja o hijos."/>
    <s v="Descripción: Junto con saludar cordialmente, damos respuesta a su presentación, donde expone su reclamo relacionado con la atención recibida por parte de la funcionaria de la Oficina de Informaciones, Reclamos y Sugerencias (OIRS Santiago), del SERVIU Metropolitano, Srta. Javiera Ruiz.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y un trato cordial y amable.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otra parte, y también como parte de su descripción en el reclamo, la información otorgada por nuestros funcionarios, se enmarcan dentro de lo estipulado por la normativa vigente (Decreto Supremo N° 52), que regula el Programa Subsidio de Arriendo, la que en su Artículo 16 sobre requisitos y antecedentes para postular, establece que para postular a este subsidio, los interesados deberán contar con un núcleo familiar que contemple al menos al cónyuge, conviviente o hijo del postulan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JFC Fecha de publicación: 14-07-2022 18:01"/>
    <d v="2022-06-16T18:19:57"/>
    <d v="2022-07-14T18:01:42"/>
    <s v="15382646"/>
    <s v="REVECO QUIROZ, PAULA FRANCISCA"/>
    <s v="Chileno o extranjero con rut"/>
    <d v="2022-06-16T18:19:57"/>
    <s v="No"/>
    <n v="18"/>
    <s v="No"/>
    <s v="Mujer"/>
    <x v="9"/>
    <s v="Reclamo"/>
    <s v="SERVIU METROPOLITANO"/>
    <s v="39"/>
    <s v="REGION METROPOLITANA"/>
    <s v="Santiago"/>
    <s v="Gestión de opinión ciudadana"/>
    <s v="Cardenas Pinto, Paola"/>
    <s v="Marinao, Jenifer"/>
    <s v="Hernandez Muñoz, Olga"/>
    <s v="Chilena"/>
    <s v="Valor predeterminado"/>
    <m/>
  </r>
  <r>
    <s v="CAS-6858265-F1Q8V2"/>
    <s v="Resuelto"/>
    <s v="Presencial"/>
    <s v="19.880"/>
    <s v="usuaria solicita dejar reclamo dirigido a Entidad Organizadora Rut 76633659-0 Avance Urbano POR RETRASO EN OBRAS DE MEJORAMIENTO"/>
    <s v="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pervisora del Departamento de Obras de Edificación de este Servicio, Srta. Lissette Cortés Muñoz, se puso en contacto con el Prestador de Asistencia Técnica (PSAT) Avance Urbano, Entidad a cargo del proyecto al cual corresponden las obras que se realizarán en su vivienda. En este sentido, comentamos que, la Supervisora, se pondrá en contacto con usted para informarle de los nuevos plazos que requerirá el Prestador de Asistencia Técnica (PSAT), para concluir con el proceso de las obras y poder dar una pronta solución a su situación. Por último, en el caso que usted así lo requiere puede ponerse en contacto directamente con la Supervisora al correo electrónico; lcortesm@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9-07-2022 18:16"/>
    <d v="2022-06-17T15:45:15"/>
    <d v="2022-07-19T18:16:50"/>
    <s v="12783917"/>
    <s v="DIAZ HERNANDEZ, ROSA ELENA"/>
    <s v="Chileno o extranjero con rut"/>
    <d v="2022-06-17T15:45:15"/>
    <s v="No"/>
    <n v="20"/>
    <s v="No"/>
    <s v="Mujer"/>
    <x v="3"/>
    <s v="Reclamo"/>
    <s v="SERVIU METROPOLITANO"/>
    <s v="47"/>
    <s v="REGION METROPOLITANA"/>
    <s v="Puente Alto"/>
    <s v="Gestión de opinión ciudadana"/>
    <s v="Cardenas Pinto, Paola"/>
    <s v="Marinao, Jenifer"/>
    <s v="Carcamo Valencia, Mylena"/>
    <s v="Chilena"/>
    <s v="Valor predeterminado"/>
    <m/>
  </r>
  <r>
    <s v="CAS-6862230-N2Z7H7"/>
    <s v="Resuelto"/>
    <s v="Presencial"/>
    <s v="19.880"/>
    <s v="solicita dejar reclamo por no cumplimiento en el pago del subsidio de arriendo regular"/>
    <s v="Descripción: Junto con saludar cordialmente, damos respuesta a su presentación, donde expone su reclamo relacionado con el proceso de validación de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revisada nuestra plataforma de Arriendo, hemos verificado que usted, figura beneficiaria de un subsidio de Arriendo llamado Regular 2020, asignado mediante Resolución Exenta N° 1400 de fecha 25.09.2020. Dicho lo anterior, le informamos que, en la actualidad, mantiene un contrato de arriendo activo con un copago mensual al día hasta el mes de julio 2022. Por tanto, según información recopilada en el Ministerio de Vivienda y Urbanismo (MINVU), en el mes de julio, se efectuará el pago del subsidio y adicionalmente 2 copagos al propietario o representante, si los hubiere, con el fin de regularizar un doble pago efectuado por la Sra. Silike Bagyinka. Por lo tanto y de este modo a contar del mes de agosto, deberá pagar el copago correspondiente los primeros 5 días hábiles del mes de agosto y así respectivamente durante el periodo que se mantenga activo el contrat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BAC Fecha de publicación: 25-07-2022 17:43"/>
    <d v="2022-06-23T18:08:05"/>
    <d v="2022-07-25T17:43:52"/>
    <s v="17411964"/>
    <s v="BAGYINKA GARCIA, SILIKE"/>
    <s v="Chileno o extranjero con rut"/>
    <d v="2022-06-23T18:08:05"/>
    <s v="No"/>
    <n v="20"/>
    <s v="Sí"/>
    <s v="Mujer"/>
    <x v="9"/>
    <s v="Reclamo"/>
    <s v="SERVIU METROPOLITANO"/>
    <s v="32"/>
    <s v="REGION METROPOLITANA"/>
    <s v="San Joaquin"/>
    <s v="Gestión de opinión ciudadana"/>
    <s v="Cardenas Pinto, Paola"/>
    <s v="Marinao, Jenifer"/>
    <s v="Maass, Catalina"/>
    <m/>
    <s v="Valor predeterminado"/>
    <m/>
  </r>
  <r>
    <s v="CAS-6862231-K0W0G2"/>
    <s v="Resuelto"/>
    <s v="Presencial"/>
    <s v="19.880"/>
    <s v="usuaria solicita dejar reclamo por problemas en la adquisición de una propiedad correspondiente a un proyecto de integración DS 19, usuaria desea saber si puede vincularse al proyecto donde actualmente esta pagando estacionamiento después de dos años que la inmobiliaria I SIETE no le informo de los requisitos"/>
    <s v="Descripción: Junto con saludar cordialmente, damos respuesta a su presentación, donde expone su reclamo referido a vinculación a un proyecto del Programa de Integración Social y Territorial regulado por el D.S. N° 19 (V. y U.) de 2016.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comentamos que revisados nuestros registros, fue posible verificar que usted actualmente no es está asociada a ningún proyecto de la Entidad Desarrolladora Inmobiliaria Isiete Metropolitana II SPA. Señalar además, que nos hemos puesto en contacto con la inmobiliaria a partir de su caso, y ésta nos ha indicado que el problema se produjo cuando se cambió a una unidad de departamento más grande, y nuestro sistema (Rukan) no tenían cupo para ingresarla, (esto debido a un error en el sistema y las tipologías de vivienda). Por lo tanto, mientras esto se solucionaba internamente con el Serviu Metropolitano, su registro social de Hogares aumentó llegando al 100%, señalando que no podría bajarlo, a pesar de haber dado la opción de esperarla, usted decidió no seguir adelante con la compra. Por último, importante comentar que, según definición del decreto solamente podrán postular a una vivienda del Decreto Supremo N° 19, aquellas familias que correspondan a un Registro Social de Hogares (RSH mayor del 50% y hasta un 90% más vulnerable de la población nacional). Así como también, si su opción serí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7:20"/>
    <d v="2022-06-23T18:19:34"/>
    <d v="2022-08-03T17:20:50"/>
    <s v="19283357"/>
    <s v="CIFUENTES PEREZ, CONSTANZA JAVIERA"/>
    <s v="Chileno o extranjero con rut"/>
    <d v="2022-06-23T18:19:35"/>
    <s v="No"/>
    <n v="28"/>
    <s v="Sí"/>
    <s v="Mujer"/>
    <x v="11"/>
    <s v="Reclamo"/>
    <s v="SERVIU METROPOLITANO"/>
    <s v="26"/>
    <s v="REGION METROPOLITANA"/>
    <s v="Maipu"/>
    <s v="Gestión de opinión ciudadana"/>
    <s v="Cardenas Pinto, Paola"/>
    <s v="Marinao, Jenifer"/>
    <s v="Jaña Muñoz, Lucia"/>
    <s v="Chilena"/>
    <s v="Valor predeterminado"/>
    <m/>
  </r>
  <r>
    <s v="CAS-6863338-R2T8V8"/>
    <s v="Resuelto"/>
    <s v="Presencial"/>
    <s v="19.880"/>
    <s v="usuaria tiene beneficio DS1T1 3-2018 modalidad csp y solicita dejar reclamo dirigido a constructora Laura Henriquez por trabajos incompletos."/>
    <s v="Descripción: Junto con saludar cordialmente, y por especial encargo de la Dirección del SERVIU Metropolitano, doy respuesta a su reclamo relacionado con la calidad de las obras ejecutadas por la Constructora Laura Rodríguez, en el contexto de la aplicación de subsidio habitacional. En primer lugar, quisiera señalar que lamento la situación descrita por usted, puesto que para nosotros como SERVIU Metropolitano, es de suma importancia que todo el proceso que conlleva la ejecución de las obras, se realice de acuerdo a lo programado y sin mayores inconvenientes para nuestros/as beneficiarios/as. Dicho lo anterior, le informo que este Serviu Metropolitano, no tiene las facultades para realizar gestiones respecto de lo acordado entre usted y la constructora, dado que se trata de un acuerdo entre privados. No obstante, ello, profesionales de nuestro equipo hicieron llegar sus observaciones de post venta al contratista, quien nos informó que ya se habría puesto en contacto con usted para realizar las reparaciones necesarias. Por último, le agradezco que se haya tomado el tiempo para realizar el reclamo pertinente, por cuanto para este Serviu Metropolitano, es importante conocer los términos en que se realizan los contratos de las empresas de este rubro, con los/as beneficiarios/as. Finalmente, puede informarse de sus derechos y deberes como usuario, establecidos en nuestra Carta de Derechos Ciudadanos adjunta y que además se encuentra disponible en el sitio https://www.minvu.gob.cl/wp-content/uploads/2019/01/carta_Derechos-Ciudadanos_-2022.pdf PVL/PCP/JML/PGC Fecha de publicación: 06-09-2022 10:30"/>
    <d v="2022-06-24T16:27:46"/>
    <d v="2022-09-06T10:30:46"/>
    <s v="8543630"/>
    <s v="FLORES ORDENES, GLADIS DEL CARMEN"/>
    <s v="Chileno o extranjero con rut"/>
    <d v="2022-06-24T16:27:46"/>
    <s v="No"/>
    <n v="50"/>
    <s v="Sí"/>
    <s v="Mujer"/>
    <x v="5"/>
    <s v="Reclamo"/>
    <s v="SERVIU METROPOLITANO"/>
    <s v="64"/>
    <s v="REGION METROPOLITANA"/>
    <s v="San Ramon"/>
    <s v="Gestión de opinión ciudadana"/>
    <s v="Torres Suil, Paula Andrea"/>
    <s v="Cardenas Pinto, Paola"/>
    <s v="Marinao, Jenifer"/>
    <s v="Chilena"/>
    <s v="Valor predeterminado"/>
    <m/>
  </r>
  <r>
    <s v="CAS-6866034-C2H4H7"/>
    <s v="Resuelto"/>
    <s v="Presencial"/>
    <s v="19.880"/>
    <s v="usuaria solicita dejar reclamo por falta de higiene en los baños y porque indica que los funcionarios de módulo derivador no manejan la información adecuada."/>
    <s v="Descripción: Junto con saludar cordialmente, damos respuesta a su presentación, donde expone su reclamo relacionado con la atención recibida por parte de los/as funcionario/as de la Oficina de Informaciones del SERVIU Metropolitano y por sus instalaciones sanitarias. En primer lugar, quisiéramos señalar que lamentamos la situación descrita por usted, puesto que para nosotros como SERVIU Metropolitano es de suma importancia la calidad de atención entregada a nuestros/as usuarios/as, trabajando arduamente todos los días para mejorar nuestros espacios de atención y la información que los/as funcionarios/as entregan en ella. Por lo anterior, la Jefatura de dicha Oficina mantuvo una reunión con los funcionarios para abordar lo sucedido, con el fin de reforzar los protocolos de atención ciudadana y evitar que situaciones de este tipo se repitan. Por otra parte, y en cuanto al segundo tema planteado comentarle que, se han tomado las medidas correspondientes con la empresa de aseo, que presta Servicios en nuestras dependencias, para que no se vuelva a repetir esta situación. No obstante, debemos señalar que en reiteradas ocasiones hemos pedido apoyo a la ciudadanía que se asiste a nuestra Oficina de Informaciones, Reclamos y Sugerencias (OIRS Santiago), ubicada en calle Arturo Prat N° 80 (Metro Universidad de Chile), comuna de Santiago, con el objeto de mantener el buen estado y la infraestructura de los servicios higiénicos como así también, los cuidados con su equipamiento, sin embargo lamentablemente, no hemos tenido la colaboración esperada, verificándose en ocasiones extracción de los insumos como grifería y papel sanitari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G/OHM/JFC Fecha de publicación: 10-08-2022 17:13"/>
    <d v="2022-06-29T16:57:44"/>
    <d v="2022-08-10T17:13:53"/>
    <s v="15483325"/>
    <s v="GUERRERO PINO, ANA KARINA"/>
    <s v="Chileno o extranjero con rut"/>
    <d v="2022-06-29T16:57:44"/>
    <s v="No"/>
    <n v="30"/>
    <s v="Sí"/>
    <s v="Mujer"/>
    <x v="23"/>
    <s v="Reclamo"/>
    <s v="SERVIU METROPOLITANO"/>
    <s v="40"/>
    <s v="REGION METROPOLITANA"/>
    <s v="Santiago"/>
    <s v="Gestión de opinión ciudadana"/>
    <s v="Cardenas Pinto, Paola"/>
    <s v="Marinao, Jenifer"/>
    <s v="Cepeda Grez, Maurice"/>
    <s v="Chilena"/>
    <s v="Valor predeterminado"/>
    <m/>
  </r>
  <r>
    <s v="CAS-6866710-N1P3K2"/>
    <s v="Resuelto"/>
    <s v="Presencial"/>
    <s v="19.880"/>
    <m/>
    <s v="Descripción: Junto con saludar cordialmente, damos respuesta a su reclamo, donde nos solicita revisión por trabajos mal realizados asociados a obras de Mejoramiento para la Viviend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demás, senti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el supervisor del Departamento de Obras de Edificación de este Servicio, Sr. Felipe Silva Silva, se puso en contacto con el Prestador de Asistencia Técnica (PSAT) Converge, Entidad a cargo del proyecto &quot;Vecinos Unidos&quot;, al cual corresponden las obras que se realizaron en su vivienda. En razón de lo anterior, nuestro supervisor antes mencionado, se pondrá en contacto con usted en un plazo no superior a 3 días hábiles para realizar una visita técnica a su vivienda y poder dar una pronta solución en conjunto con el PSAT a su situación. No obstante, y en caso que usted así lo requiera ante cualquier duda sobre la materia expuesta, puede ponerse en contacto directamente con el nuestro supervisor, Felipe Silva Silva, al correo electrónico fsilvas@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1-08-2022 15:50"/>
    <d v="2022-06-30T11:53:38"/>
    <d v="2022-08-11T15:50:17"/>
    <s v="6583920"/>
    <s v="GAJARDO MATAMALA, MARIA ANGELICA"/>
    <s v="Chileno o extranjero con rut"/>
    <d v="2022-06-30T11:53:38"/>
    <s v="No"/>
    <n v="30"/>
    <s v="Sí"/>
    <s v="Mujer"/>
    <x v="29"/>
    <s v="Reclamo"/>
    <s v="SERVIU METROPOLITANO"/>
    <s v="69"/>
    <s v="REGION METROPOLITANA"/>
    <s v="Puente Alto"/>
    <s v="Gestión de opinión ciudadana"/>
    <s v="Cardenas Pinto, Paola"/>
    <s v="Parada Alarcon, Carolina"/>
    <s v="Cardenas Pinto, Paola"/>
    <s v="Chilena"/>
    <s v="Valor predeterminado"/>
    <m/>
  </r>
  <r>
    <s v="CAS-6871354-N0S2N6"/>
    <s v="Resuelto"/>
    <s v="Presencial"/>
    <s v="19.880"/>
    <s v="USUARIO SOLICITA PONER RECLAMO DEBIDO A QUE SE LE ESTAN HACIENDO COBROS POR UN MONTO DE $600.000 POR CONCEPTO DE MULTA POR NO VENDER SU VIVIENDA."/>
    <s v="Descripción: Junto con saludar cordialmente, damos respuesta a su reclamo, donde en su calidad de tercero, expone situación relacionada con cobros por un monto d $600.000, por concepto de multa por no vender su vivienda. Al respecto, le informamos que lo indicado en su presentación, no es suficiente para emitir un pronunciamiento sobre la materia, razón por la que le invitamos a escribirnos nuevamente por esta esta vía, esto es, a través de nuestro Formulario de Contacto, al que puede acceder directamente mediante el siguiente link: https://www.minvu.gob.cl/contactenos/formulario-de-contacto/, detallando la situación y adjuntando la documentación de respaldo. Señalar que la presentación deberá ser realizada por la persona directamente afec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PE Fecha de publicación: 02-08-2022 17:58"/>
    <d v="2022-07-05T14:48:11"/>
    <d v="2022-08-02T17:59:03"/>
    <s v="18331644"/>
    <s v="CHACON ROMAN, FERNANDO EXEQUIEL"/>
    <s v="Chileno o extranjero con rut"/>
    <d v="2022-07-05T14:48:11"/>
    <s v="No"/>
    <n v="20"/>
    <s v="No"/>
    <s v="Hombre"/>
    <x v="21"/>
    <s v="Reclamo"/>
    <s v="SERVIU METROPOLITANO"/>
    <s v="31"/>
    <s v="REGION METROPOLITANA"/>
    <s v="Colina"/>
    <s v="Gestión de opinión ciudadana"/>
    <s v="Cardenas Pinto, Paola"/>
    <s v="Parada Alarcon, Carolina"/>
    <s v="Pfeifer, Silvia"/>
    <s v="Chilena"/>
    <s v="Valor predeterminado"/>
    <m/>
  </r>
  <r>
    <s v="CAS-6871356-V0P4X0"/>
    <s v="Resuelto"/>
    <s v="Presencial"/>
    <s v="19.880"/>
    <s v="usuario solicita dejar reclamo debido a que necesita hacer renuncia a su beneficio de mejoramiento para psteriormente solicitar desbloqueo y oficinas de PSAT no existen, numeros no contestan."/>
    <s v="Descripción: Junto con saludar cordialmente, damos repuesta a su reclamo, dirigido a su Prestado de Servicios de Asistencia Técnica (PSAT), puesto que al querer realizar su renunciar a su beneficio de su Subsidio de Mejoramiento para la Vivienda por el Decreto Supremo N°27 (V. y U.) de 2016, obtenido el año 2020, para obtener el desbloqueo de su cuenta de ahorro, dicha entidad no le contestaría las llamadas. Al respecto, en atención a su presentación y comprendiendo su preocupación, le informamos que, con el fin de corroborar lo indicado, funcionaria de este Servicio, tomó contacto con su PSAT, estableciendo contacto a través de los mismos números de teléfono que usted señala. En virtud de lo anterior, cabe mencionar que la PSAT Comunidad y Barrio, quienes lo postularon al subsidio y a través de la cual usted fue beneficiado, nos indica que en su caso el subsidio habitacional obtenido, fue ejecutado en su momento, firmando Ud. un acta en conformidad las obras realizadas, razón por la que no es posible tramitar una renuncia a dicho beneficio. En cuanto al bloqueo de su cuenta de ahorros, señalar que este se mantiene debido a que la constructora se encuentra a la espera de antecedentes por parte de este SERVIU, antecedentes que forman parte del proceso de pagos de los subsidios, los cuales, aún no se hacen efectivos, asumiendo que por ese motivo aún se encuentran bloqueadas las cuentas de ahorro. Finalmente, le instamos a que insista en los teléfonos, ya que la PSAT se encuentra operativa en los número indicados y de esta forma podrá conocer cuándo será efectivo el desbloqueo d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VRG/LDB Fecha de publicación: 10-08-2022 17:28"/>
    <d v="2022-07-05T14:51:06"/>
    <d v="2022-08-10T17:28:35"/>
    <s v="9354240"/>
    <s v="MELLADO CANIULLAN, ANDRES JULIO"/>
    <s v="Chileno o extranjero con rut"/>
    <d v="2022-07-05T14:51:06"/>
    <s v="No"/>
    <n v="26"/>
    <s v="Sí"/>
    <s v="Hombre"/>
    <x v="40"/>
    <s v="Reclamo"/>
    <s v="SERVIU METROPOLITANO"/>
    <s v="60"/>
    <s v="REGION METROPOLITANA"/>
    <s v="El Bosque"/>
    <s v="Gestión de opinión ciudadana"/>
    <s v="Cardenas Pinto, Paola"/>
    <s v="Parada Alarcon, Carolina"/>
    <s v="Cardenas Pinto, Paola"/>
    <s v="Chilena"/>
    <s v="Valor predeterminado"/>
    <m/>
  </r>
  <r>
    <s v="CAS-6872694-F0G5J4"/>
    <s v="Resuelto"/>
    <s v="Presencial"/>
    <s v="19.880"/>
    <s v="Usuaria presenta reclamo por mejoramiento que no se ha concretado"/>
    <s v="Descripción: Junto con saludar cordialmente, damos respuesta a su reclamo, dirigido hacia su Entidad Patrocinante, mencionando que se habrían presentado en 2 ocasiones en su domicilio sin previa coordinación, por lo tanto, no se habrían llevado a cabo las obras de mejoramiento. Por esta razón, solicita gestionar su renuncia al beneficio, el cual figura pagado, y también, el desbloqueo de su cuenta de ahorro para la vivienda.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Roberto Arancibia Salvo, tomó contacto con el Prestador de Asistencia Técnica Creando Futuro Ltda., responsable del proyecto y en virtud de ello, podemos informar sobre el Proyecto 145770, comité de Adelanto Fuerza y Progreso, al cual corresponden las obras, lo siguiente: * Personal de Creando Futuro, la Inspectora Técnico de Obras (ITO) y representante de la constructora, concurrieron a la vivienda a constatar los trabajos ejecutados, ratificando que se iniciaron obras y que existen obras pendientes por ejecutar, debido a que usted terminaría trabajos eléctricos en su cocina, por lo tanto, no es posible el desbloqueo de su cuenta y renunciar a beneficio. Sin embargo, la empresa constructora se compromete a acudir a la brevedad para dar término de lo pendiente, en cuanto usted se encuentre presente, dado que, según lo informado, usted se encontraría fuera de Santiago la presente semana. En virtud de lo anterior, como es de nuestro interés acompañarla en este proceso, y si usted lo requiere, puede tomar contacto directamente con el Supervisor antes mencionado, al correo electrónico: roberstg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MCV/RAS Fecha de publicación: 17-08-2022 15:29"/>
    <d v="2022-07-06T14:58:10"/>
    <d v="2022-08-17T15:29:17"/>
    <s v="9080191"/>
    <s v="SOLIS SOTO, MARIA ERMITA"/>
    <s v="Chileno o extranjero con rut"/>
    <d v="2022-07-06T14:58:10"/>
    <s v="No"/>
    <n v="29"/>
    <s v="Sí"/>
    <s v="Mujer"/>
    <x v="3"/>
    <s v="Reclamo"/>
    <s v="SERVIU METROPOLITANO"/>
    <s v="62"/>
    <s v="REGION METROPOLITANA"/>
    <s v="San Bernardo"/>
    <s v="Gestión de opinión ciudadana"/>
    <s v="Torres Suil, Paula Andrea"/>
    <s v="Parada Alarcon, Carolina"/>
    <s v="Torres Suil, Paula Andrea"/>
    <s v="Chilena"/>
    <s v="Valor predeterminado"/>
    <m/>
  </r>
  <r>
    <s v="CAS-6874342-B0M3R6"/>
    <s v="Resuelto"/>
    <s v="Presencial"/>
    <s v="19.880"/>
    <s v="usuario solicita dejar reclamo debido a retraso en pagos de beneficio de albergue transitorio"/>
    <s v="Descripción: Junto con saludar cordialmente, damos respuesta a reclamo, en donde manifiesta su molestia por el retraso en el pago de monto correspondiente a albergue transitorio, y al mismo tiempo indica que esta situación habría sido manifestada a nuestra funcionaria Sra. Silvia Herrera Piña, quien no le habría dado solución ni respuest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en relación a lo planteado en su presentación debemos informar que una vez revisados nuestro registros fue posible verificar que usted es beneficiario de la villa Francisco Coloane, ubicada en la comuna de Puente Alto. Actualmente, en este conjunto se está construyendo el Proyecto denominado “Regeneración Urbana Polígono Bajos de Mena Etapas A, B y C”, proyecto dirigido a propietarios de la villa Francisco Coloane. Dentro de las estrategias empleadas para permitir la desocupación de paños y posterior demolición de los edificios, es que se ha otorgado un monto de albergue transitorio con el fin de esperar la ejecución del nuevo proyecto. En este sentido, indicar que los montos aprobados, en su caso, por concepto de albergue transitorio y las respectivas fechas de pago han sido las siguientes: *A través de la Resolución Exenta N° 7376 de fecha 02.10.2018, se autorizó otorgar un monto de albergue transitorio de $ 6.000.000, monto pagado en dos cuotas: • Primera cuota pagada con fecha 27.06.2019, vía cheque, por un monto de $ 3.000.000, correspondiente a la primera cuota anual que cubría desde junio del 2019 a junio 2020. • Segunda cuota pagada con fecha 01.07.2020, vía transferencia electrónica a su cuenta Rut, por un monto de $ 3.000.000, correspondiente a la segunda cuota anual que cubría desde junio 2020 a junio 2021. *A través de la Resolución Exenta N° 657 de fecha 20.05.2021, se autorizó otorgar un nuevo monto de albergue transitorio de $4.500.000, monto pagado en dos cuotas: • Primera cuota pagada con fecha 05.08.2021, vía transferencia electrónica a su cuenta Rut, por un monto de $3.000.000, correspondiente a la primera cuota anual que cubría desde junio 2021 a junio 2022. • Segunda cuota pagada con fecha 06.09.2021, vía transferencia a su cuenta Rut, por un monto de $1.500.000 (cuota pagada por adelantado), correspondiente a la segunda cuota que cubría un periodo de 6 meses, es decir desde julio 2022 a diciembre 2022. De esta forma, a la fecha le ha sido pagado el monto total autorizado que corresponde a $10.500.000. En relación a lo expuesto sobre no recibir respuesta y solución por parte de la funcionaria en mención, comunicamos que en dos oportunidades usted fue atendido en nuestra oficina ubicada en calle San Antonio 255, comuna de Santiago, donde se ubicaba el ex Equipo de Regeneración Urbana. Además de lo anterior, mediante celular institucional se dan respuestas a sus consultas, manteniendo contacto permanente entre la funcionaria y usted desde el 08 de abril hasta el 06 de julio de 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HP Fecha de publicación: 19-08-2022 17:29"/>
    <d v="2022-07-07T16:48:03"/>
    <d v="2022-08-19T17:29:37"/>
    <s v="9442622"/>
    <s v="MENA PONCE, LUIS IGNACIO"/>
    <s v="Chileno o extranjero con rut"/>
    <d v="2022-07-07T16:48:03"/>
    <s v="No"/>
    <n v="30"/>
    <s v="Sí"/>
    <s v="Hombre"/>
    <x v="21"/>
    <s v="Reclamo"/>
    <s v="SERVIU METROPOLITANO"/>
    <s v="59"/>
    <m/>
    <s v="Puente Alto"/>
    <s v="Gestión de opinión ciudadana"/>
    <s v="Cardenas Pinto, Paola"/>
    <s v="Parada Alarcon, Carolina"/>
    <s v="Maass, Catalina"/>
    <s v="Chilena"/>
    <s v="Valor predeterminado"/>
    <m/>
  </r>
  <r>
    <s v="CAS-6874382-F8X6R5"/>
    <s v="Resuelto"/>
    <s v="Presencial"/>
    <s v="19.880"/>
    <s v="usuaria solicita dejar reclamo debido a que solicitó audiencia con Directora de SERVIU Juana Nazal la cual se confirmó para el dia 5 de julio a las 16:00 horas pero no le llegaron antes los lineamientos para la reunión."/>
    <s v="Descripción: Junto con saludar cordialmente, damos respuesta a su reclamo, donde manifiesta su malestar debido a que no habría sido atendida en una audiencia solicitada mediante Ley del Lobby con la Directora del SERVIU Metropolitano, Sra. Juana Nazal Bustos, aceptada con fecha 5 de julio, sin recibir enlace para conectarse a dicha audiencia o una explicación referente a su reunión. En primer lugar, queremos manifestar que lamentamos los inconvenientes que esta situación le haya podido causar. En virtud de ello, y en atención a su presentación, se agendó una nueva audiencia para el día 11.07.2022, la que fue encomendada a nuestro Departamento Jurídico. En dicha ocasión, Ud. expuso la situación que le aqueja con respecto a la suscripción de contrato en el proyecto en Condominio Lonco Pangue de la comuna de Villarrica. No obstante, y debido a que lamentablemente esta situación escapa de la competencia de nuestro Servicio, sólo se pudo ofrecer orientación general, ya que al tratarse de un un proyecto correspondiente a la Región de la Araucanía, está supeditado al conocimiento del SERVIU de dicha Reg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ACS Fecha de publicación: 03-08-2022 17:40"/>
    <d v="2022-07-07T17:35:31"/>
    <d v="2022-08-03T17:42:30"/>
    <s v="18858771"/>
    <s v="ESPARZA GRANDON, NICOLE ABRIL"/>
    <s v="Chileno o extranjero con rut"/>
    <d v="2022-07-07T17:35:31"/>
    <s v="No"/>
    <n v="19"/>
    <s v="No"/>
    <s v="Mujer"/>
    <x v="21"/>
    <s v="Reclamo"/>
    <s v="SERVIU METROPOLITANO"/>
    <s v="27"/>
    <s v="REGION METROPOLITANA"/>
    <s v="Huechuraba"/>
    <s v="Gestión de opinión ciudadana"/>
    <s v="Cardenas Pinto, Paola"/>
    <s v="Parada Alarcon, Carolina"/>
    <s v="Cardenas Pinto, Paola"/>
    <s v="Chilena"/>
    <s v="Valor predeterminado"/>
    <m/>
  </r>
  <r>
    <s v="CAS-6874390-Z5W7D3"/>
    <s v="Resuelto"/>
    <s v="Presencial"/>
    <s v="19.880"/>
    <s v="usuaria solicita dejar reclamo dirigido a entidad patrocinante Desarrola SPA por retras en obras, nula información, malos tratos a personas."/>
    <s v="Descripción: Junto con saludar cordialmente, damos respuesta a su presentación, donde expone su reclamo, referida haber sido beneficiada con un subsidio correspondiente al Programa de Protección del Patrimonio Familiar regulado por el Decreto Supremo Nº 255 (V. y U.) de 2006, Mejoramiento de Viviendas y Barrio, regulado por el Decreto Supremo Nº 27 (V. y U.) de 201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s posible indicar que el Supervisor del Departamento de Obras de Edificación de este Servicio, Sr. Juan José Labrin Lazaró, se puso en contacto con el Prestador de Asistencia Técnica (PSAT) Desarrolla, y en relación a las obras pendientes en su vivienda es necesario que se apruebe una modificación del proyecto que está con gestión en proceso. En este sentido, podemos indicar que, una vez aprobada esta gestión, el Prestador de Asistencia Técnica (PSAT), le comunicará el inicio de las obras. Por último, si, usted, así lo requiere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JLL Fecha de publicación: 02-09-2022 13:33"/>
    <d v="2022-07-07T17:45:43"/>
    <d v="2022-09-02T13:33:26"/>
    <s v="11362874"/>
    <s v="GAETE CARTAGENA, SOLEDAD DEL PILAR"/>
    <s v="Chileno o extranjero con rut"/>
    <d v="2022-07-07T17:45:43"/>
    <s v="No"/>
    <n v="40"/>
    <s v="Sí"/>
    <s v="Mujer"/>
    <x v="3"/>
    <s v="Reclamo"/>
    <s v="SERVIU METROPOLITANO"/>
    <s v="52"/>
    <s v="REGION METROPOLITANA"/>
    <s v="San Bernardo"/>
    <s v="Gestión de opinión ciudadana"/>
    <s v="Cardenas Pinto, Paola"/>
    <s v="Marinao, Jenifer"/>
    <s v="Carcamo Valencia, Mylena"/>
    <s v="Chilena"/>
    <s v="Valor predeterminado"/>
    <m/>
  </r>
  <r>
    <s v="CAS-6874396-W5H5T2"/>
    <s v="Resuelto"/>
    <s v="Presencial"/>
    <s v="19.880"/>
    <s v="usuaria solicita dejar reclamo dirigido a Inmobiliaria Isiete por cambio en condiciones de compra de vivienda en proyecto DS19"/>
    <s v="Descripción: Junto con saludar cordialmente, damos respuesta a su presentación, donde expone su reclamo relacionado con las dificultades para adquirir una vivienda en un proyecto del Programa de Integración Social y Territorial regulado por el D.S. N° 19/2016, producto de la variación de su Registro Social de Hogares (RSH). Al respecto, le informamos que revisados nuestros registros, fue posible verificar que usted está asociada al proyecto seleccionado “Condominio Mirador del Sol II”, Código 155040, de la Entidad Desarrolladora Inmobiliaria Isiete Metropolitana II SPA. Señalar que, en atención a lo planteado en su reclamo, nos hemos puesto en contacto con la inmobiliaria quien nos ha indicado que tomaron contacto telefónico con usted, proponiéndole que actualice su Registro Social de Hogares (RSH), (incorporando a su hermana dentro de su núcleo familiar) para mantener su postulación a un departamento de 1400 Unidades de Fomento (UF), o de lo contrario poder cambiarse a otro modelo de departamento, y si desiste de ambas soluciones se anulara la venta. En este sentido, es importante señalar que, según definición establecida por el Decreto Supremo N°19 (V. y U.) de 2016, que regula el Programa de Integración Social y Territorial, solamente podrán postular a una vivienda del citado Programa, aquellas familias de sector medio, (donde se encuentran las viviendas de 1200 Unidades de Fomento (UF) a 1400 Unidades de Fomento (UF)), que correspondan a un Registro Social de Hogares (RSH) mayor del 50% y hasta un 90% más vulnerable de la población nacional. Finalmente y en caso que su opción se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8:11"/>
    <d v="2022-07-07T17:52:58"/>
    <d v="2022-08-03T18:11:25"/>
    <s v="18925810"/>
    <s v="ORELLANA JORQUERA, DANIELA ANDREA"/>
    <s v="Chileno o extranjero con rut"/>
    <d v="2022-07-07T17:52:58"/>
    <s v="No"/>
    <n v="19"/>
    <s v="No"/>
    <s v="Mujer"/>
    <x v="21"/>
    <s v="Reclamo"/>
    <s v="SERVIU METROPOLITANO"/>
    <s v="27"/>
    <m/>
    <s v="Maipu"/>
    <s v="Gestión de opinión ciudadana"/>
    <s v="Cardenas Pinto, Paola"/>
    <s v="Marinao, Jenifer"/>
    <s v="Jaña Muñoz, Lucia"/>
    <s v="Chilena"/>
    <s v="Valor predeterminado"/>
    <m/>
  </r>
  <r>
    <s v="CAS-6876103-G5B6R8"/>
    <s v="Resuelto"/>
    <s v="Presencial"/>
    <s v="19.880"/>
    <s v="usuaria solicita dejar reclamo ya que no pudo ingresar su postulación a beneficio Gift card Banco de materiales"/>
    <s v="Descripción: Junto con saludar cordialmente, damos respuesta a su reclamo dirigido hacia su Prestador de Asistencia Técnica, puesto que enviaron sus documentos fuera de plazo para postulación al beneficio Banco Materiales. En primer lugar, quisiéramos señalar que lamentamos la situación descrita por usted, especialmente porque para nosotros como SERVIU, es de suma importancia que cada proceso de postulación se realice sin mayores inconvenientes para nuestros usuarios. Al respecto, en atención a su presentación, le informamos que luego de revisado nuestros registros, fue posible verificar que su postulación fue recibida a través de nuestro sistema Informático, sin embargo en la revisión de los antecedentes, que aportó el prestador de Asistencia Técnica SIMMER Spa, no fue posible acreditar el cumplimiento de los requisitos de postulación, por lo cual, se rechazó la postulación. En virtud de lo anterior, es importante añadir que los Prestadores de Asistencia Técnica, deben cumplir con plazos para enviar a SERVIU las postulaciones dado que es un proceso de recepción y revisión acotado. Finalmente, nos resta invitarle a mantenerse informada a través de las redes sociales y la pagina web del Ministerio de Vivienda y Urbanismo, en relación a los futuros llamados, visitando nuestra página web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PD Fecha de publicación: 03-08-2022 18:14"/>
    <d v="2022-07-11T09:41:19"/>
    <d v="2022-08-03T18:14:50"/>
    <s v="12549952"/>
    <s v="ROMERO VENEGAS, MAGDALENA DEL TRANSITO"/>
    <s v="Chileno o extranjero con rut"/>
    <d v="2022-07-11T09:41:19"/>
    <s v="No"/>
    <n v="17"/>
    <s v="No"/>
    <s v="Mujer"/>
    <x v="3"/>
    <s v="Reclamo"/>
    <s v="SERVIU METROPOLITANO"/>
    <s v="48"/>
    <s v="REGION METROPOLITANA"/>
    <s v="Pudahuel"/>
    <s v="Gestión de opinión ciudadana"/>
    <s v="Cardenas Pinto, Paola"/>
    <s v="Parada Alarcon, Carolina"/>
    <s v="Pizarro Dinamarca, Luis"/>
    <s v="Chilena"/>
    <s v="Valor predeterminado"/>
    <m/>
  </r>
  <r>
    <s v="CAS-6877424-P9Y5K3"/>
    <s v="Resuelto"/>
    <s v="Presencial"/>
    <s v="19.880"/>
    <s v="usuaria solicita dejar reclamo dirigido a funcionarias Maria Luisa Appelgren y Katherine Cuevas de Ejecutivo de proyectos ya que solicita hacer consultas con respecto al cambio de modalidad de su subsidio de colectivo a individual y ha tratado de tomar contacto con ambas desde el 05 de enero, fecha en que acudió a OIRS Santiago y se le entregó la información que debía tomar contacto con dicha funcionaria."/>
    <s v="Descripción: Junto con saludar cordialmente, damos respuesta a su reclamo, relacionado con las dificultades que ha tenido para contactarse con las funcionarias de la Sección Gestión Territorial de nuestro Servic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se mantuvo una reunión con las referidas funcionarias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Respecto a la solicitud por cambio de modalidad de su beneficio, le informamos que, revisado en sistema, usted figura vinculada al Proyecto Teniente Cruz; sin embargo, existe la Resolución Exenta N° 2963 de fecha 26.08.2021 (adjunta) que aprueba su renuncia al proyecto, en donde se individualiza el subsidio para que pueda aplicarlo en la adquisición de una vivienda nueva o usada. Si bien y de acuerdo a lo señalado el cambio ya fue realizado, no se ha visto reflejado en sistema, encontrándose en gestión un requerimiento solicitado a la División de Informática (DINFO) del Ministerio de Vivienda y Urbanismo, para que pueda ser actualizado su estado en el sistema UMBRAL y logre aplicar el subsidio. Si usted lo requiere, puede contactarse con la Ejecutiva de Proyectos, Srta. María Luisa Appelgren Ramírez, teléfono: +569 7559 7625; correo electrónico: mappelgre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AR/MJBM Fecha de publicación: 08-08-2022 12:04"/>
    <d v="2022-07-11T15:40:43"/>
    <d v="2022-08-08T12:05:05"/>
    <s v="11837290"/>
    <s v="HUENUL FAUNDEZ, FABIOLA DEL PILAR"/>
    <s v="Chileno o extranjero con rut"/>
    <d v="2022-07-11T15:40:43"/>
    <s v="No"/>
    <n v="20"/>
    <s v="No"/>
    <s v="Mujer"/>
    <x v="10"/>
    <s v="Reclamo"/>
    <s v="SERVIU METROPOLITANO"/>
    <s v="51"/>
    <s v="REGION XIV DE LOS RIOS"/>
    <s v="Lanco"/>
    <s v="Gestión de opinión ciudadana"/>
    <s v="Cardenas Pinto, Paola"/>
    <s v="Ferrer Vergara, Miguel"/>
    <s v="Cardenas Pinto, Paola"/>
    <s v="Chilena"/>
    <s v="Valor predeterminado"/>
    <m/>
  </r>
  <r>
    <s v="CAS-6879091-H0C3C4"/>
    <s v="Resuelto"/>
    <s v="Presencial"/>
    <s v="19.880"/>
    <s v="usuaria solicita dejar reclamo debido al retraso en la validación de su contrato de arriendo"/>
    <s v="Descripción: Junto con saludar cordialmente, damos respuesta a su presentación, donde expone su reclamo relacionado con la demora en el proceso de validación de su contrato de arriendo. En primer lugar, quisiéramos señalar que lamentamos la situación descrita por usted, puesto que para nosotros como Servicio de Vivienda y Urbanización (SERVIU) Metropolitano, es importante ofrecer un servicio con altos estándares de calidad, entregando a nuestros usuarios una información certera y oportuna. Dicho lo anterior, le informamos que, su contrato de arriendo pudo ser validado y activado en sistema el día 31.08.2022, pues usted presentó dicho documento el día 26.08.2022. Ante ello, nuestro Ministerio de Vivienda y Urbanismo (MINVU) iniciará el pago del subsidio mensual a contar del mes de septiembre del presente añ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07-09-2022 15:14"/>
    <d v="2022-07-12T15:49:23"/>
    <d v="2022-09-07T15:14:22"/>
    <s v="14475715"/>
    <s v="VERGARA AGUILERA, ELIZABETH CAROLINA"/>
    <s v="Chileno o extranjero con rut"/>
    <d v="2022-07-12T15:49:23"/>
    <s v="No"/>
    <n v="40"/>
    <s v="Sí"/>
    <s v="Mujer"/>
    <x v="9"/>
    <s v="Reclamo"/>
    <s v="SERVIU METROPOLITANO"/>
    <s v="41"/>
    <s v="REGION METROPOLITANA"/>
    <s v="Peñalolen"/>
    <s v="Gestión de opinión ciudadana"/>
    <s v="Torres Suil, Paula Andrea"/>
    <s v="Ferrer Vergara, Miguel"/>
    <s v="Maass, Catalina"/>
    <s v="Chilena"/>
    <s v="Valor predeterminado"/>
    <m/>
  </r>
  <r>
    <s v="CAS-6880627-V5B6S0"/>
    <s v="Resuelto"/>
    <s v="Presencial"/>
    <s v="19.880"/>
    <s v="usuario solicita dejar reclamo debido a que le bloquearon 75 uf de su cuenta de ahorro vivienda, figura con beneficio Banco de materiales"/>
    <s v="Descripción: Junto con saludar cordialmente, damos respuesta a su reclamo, mediante el cual solicita el desbloqueo de su cuenta de ahorro para la vivienda. Al respecto, le informamos que, usted se encuentra beneficiado en el cuarto proceso del llamado de Banco de Materiales 2021. Al estar en dicha condición la cuenta de ahorro para la vivienda, se bloquea por completo hasta que aplica el subsidio y el Prestador de Servicios de Asistencia Técnica (PSAT) resuelve el trámite ante el SERVIU de dejar el subsidio como vigente - pagado. En virtud de lo señalado, agradeceremos contactar al PSAT I. Municipalidad de Recoleta quienes podrán guiarle en el proceso completo. Si su decisión es no aplicar el subsidio, dicha entidad debe tramitar la renuncia a fin de que se desbloque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3-08-2022 18:22"/>
    <d v="2022-07-13T16:38:01"/>
    <d v="2022-08-03T18:22:35"/>
    <s v="9772597"/>
    <s v="RAMIREZ GALVEZ, HERALDO VLADIMIR"/>
    <s v="Chileno o extranjero con rut"/>
    <d v="2022-07-13T16:38:02"/>
    <s v="No"/>
    <n v="15"/>
    <s v="No"/>
    <s v="Hombre"/>
    <x v="13"/>
    <s v="Reclamo"/>
    <s v="SERVIU METROPOLITANO"/>
    <s v="58"/>
    <s v="REGION METROPOLITANA"/>
    <s v="Recoleta"/>
    <s v="Gestión de opinión ciudadana"/>
    <s v="Cardenas Pinto, Paola"/>
    <s v="Miqueles Jimenez, Paola"/>
    <s v="Pizarro Dinamarca, Luis"/>
    <s v="Chilena"/>
    <s v="Valor predeterminado"/>
    <m/>
  </r>
  <r>
    <s v="CAS-6882011-Y9G1L6"/>
    <s v="Resuelto"/>
    <s v="Presencial"/>
    <s v="19.880"/>
    <s v="usuario solicita dejar reclamo dirigido a entidad patrocinante Desarrola Identidad EIRL debido a incumplimiento en las obras por beneficio de mejoramiento"/>
    <s v="Descripción: Junto con saludar cordialmente, damos respuesta a su presentación, donde expone su reclamo relacionado con el incumplimiento en las obras ejecutadas por el Prestador de Asistencia Técnica (PSAT) Desarrolla Identidad EIRL, en el marco de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Victor Huenchual, se pondrá en contacto con usted para realizar una visita técnica a su vivienda y poder dar una pronta solución a su situación, en conjunto con el Prestador de Servicios de Asistencia Técnica (PSAT). Como es nuestro interés brindarle el acompañamiento necesario en este proceso y, en caso de usted así lo requiera, puede tomar contacto directamente con nuestro Supervisor,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JLL Fecha de publicación: 09-09-2022 9:39"/>
    <d v="2022-07-14T16:51:47"/>
    <d v="2022-09-09T09:39:36"/>
    <s v="9805894"/>
    <s v="CAVIERES NAVARRETE, LEONARDO"/>
    <s v="Chileno o extranjero con rut"/>
    <d v="2022-07-14T16:51:47"/>
    <s v="No"/>
    <n v="40"/>
    <s v="Sí"/>
    <s v="Hombre"/>
    <x v="3"/>
    <s v="Reclamo"/>
    <s v="SERVIU METROPOLITANO"/>
    <s v="60"/>
    <s v="REGION METROPOLITANA"/>
    <s v="P. Aguirre Cerda"/>
    <s v="Gestión de opinión ciudadana"/>
    <s v="Torres Suil, Paula Andrea"/>
    <s v="Cardenas Pinto, Paola"/>
    <s v="Ferrer Vergara, Miguel"/>
    <s v="Chilena"/>
    <s v="Valor predeterminado"/>
    <m/>
  </r>
  <r>
    <s v="CAS-6882012-P4G8X7"/>
    <s v="Resuelto"/>
    <s v="Presencial"/>
    <s v="19.880"/>
    <s v="usuario solicita dejar reclamo ya que se realizó un cálculo de subsidio a beneficiaria SUSANA ISABEL CANDIA LUTTRA Rut 16281433-8 el cuál indicaba que aporte del subsidio sería 660 UF, lo que según normativa vigente son 600 UF, lo cuál provocó que la escritura se hiciera por un monto erróneo."/>
    <s v="Descripción: Junto con saludar cordialmente, damos respuesta a su correo electrónico, donde plantea reclamo relacionado con el error que se suscitó en un cálculo de subsidio, otorgado por funcionarios de la Oficina de Informaciones, Reclamos y Sugerencias (OIRS Santiago), dependiente de este Servicio. En primer lugar, quisiera señalar que lamentamos la situación descrita por usted. Para nosotros como SERVIU Metropolitano es de suma importancia la calidad de atención entregada a nuestros usuarios, trabajando arduamente todos los días para mejorar nuestros espacios de atención y el trato que los funcionarios entregan en ella. Por lo anterior, lamentamos que la información que recibió en su oportunidad haya carecido de precisión, por este motivo el jefe de nuestra OIRS Santiago, el Sr. Julio Flores Castillo, tomó contacto telefónico con la Sra. Susana dándole a conocer nuestras disculpas respectivas y también se realizó una reunión con los funcionarios con la finalidad de que dichos errores no se vuelvan a repetir a futuro. Sin perjuicio de lo anterior, es importante mencionar que la normativa que regula el subsidio habitacional, está por sobre cualquier informativo referencial que se haya proporcionado la oficina de informaciones puesto que en el documento entregado se señala explícitamente que se trata de un documento informativo y referencial. Reciba usted nuestras más sinceras disculpas por las molestias que esta situación le haya podido causar y la invito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1-08-2022 15:42"/>
    <d v="2022-07-14T16:58:48"/>
    <d v="2022-08-11T15:43:16"/>
    <s v="11787336"/>
    <s v="DEVIA GONZALEZ, SEBASTIAN"/>
    <s v="Chileno o extranjero con rut"/>
    <d v="2022-07-14T16:58:48"/>
    <s v="No"/>
    <n v="20"/>
    <s v="No"/>
    <s v="Hombre"/>
    <x v="36"/>
    <s v="Reclamo"/>
    <s v="SERVIU METROPOLITANO"/>
    <s v="50"/>
    <s v="REGION METROPOLITANA"/>
    <s v="La Florida"/>
    <s v="Gestión de opinión ciudadana"/>
    <s v="Cardenas Pinto, Paola"/>
    <s v="Ferrer Vergara, Miguel"/>
    <s v="Cardenas Pinto, Paola"/>
    <s v="Chilena"/>
    <s v="Valor predeterminado"/>
    <m/>
  </r>
  <r>
    <s v="CAS-6887039-N7N8M9"/>
    <s v="Resuelto"/>
    <s v="Presencial"/>
    <s v="19.880"/>
    <s v="usuaria solicita dejar reclamo dirigido a constructora San Sebastian Ltda. rut 76014482-7 por obras mal ejecutadas, solicita fiscalización de SERVIU"/>
    <s v="Descripción: Junto con saludar cordialmente, damos respuesta a su presentación, donde expone su reclamo relacionado la calidad de las obras ejecutadas en el marco de subsidio correspondiente a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Claudio Barrera, realizó una revisión administrativa al Proyecto Los Vulnerados de las Nieves, al cual corresponden las obras que se realizaron en su vivienda. Además le informamos que el proyecto ya se encuentra finalizado, sin embargo se conversará con el Prestador de Asistencia Técnica (PSAT) EDOS para poder coordinar una visita técnica a su vivienda, en un plazo no mayor a 3 días hábiles, y evaluar entregar una solución en conjunto con el PSAT a su situación. Junto a esto en caso d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1-08-2022 17:09"/>
    <d v="2022-07-19T15:00:08"/>
    <d v="2022-08-31T17:09:38"/>
    <s v="8480912"/>
    <s v="GUERRERO PACHECO, REBECA DEL PILAR"/>
    <s v="Chileno o extranjero con rut"/>
    <d v="2022-07-19T15:00:08"/>
    <s v="No"/>
    <n v="30"/>
    <s v="Sí"/>
    <s v="Mujer"/>
    <x v="3"/>
    <s v="Reclamo"/>
    <s v="SERVIU METROPOLITANO"/>
    <s v="65"/>
    <s v="REGION METROPOLITANA"/>
    <s v="Puente Alto"/>
    <s v="Gestión de opinión ciudadana"/>
    <s v="Cardenas Pinto, Paola"/>
    <s v="Ferrer Vergara, Miguel"/>
    <s v="Carcamo Valencia, Mylena"/>
    <s v="Chilena"/>
    <s v="Valor predeterminado"/>
    <m/>
  </r>
  <r>
    <s v="CAS-6887056-L4Q4X4"/>
    <s v="Resuelto"/>
    <s v="Presencial"/>
    <s v="19.880"/>
    <s v="usuario solicita un estudio de su subsidio otorgado en año 2007 ya que indica que fue muy poco el aporte, solicita devolución del subsidio."/>
    <s v="Descripción: Junto con saludar cordialmente, damos respuesta a su reclamo, ingresado a través de nuestra Oficina de Informaciones, Reclamos y Sugerencias (OIRS) Santiago, donde expone su molestia por el monto de subsidio obtenido en 2007. Al respecto, le informamos que al igual que los subsidios entregados en la actualidad, éstos se calculan conforme el precio de venta de la vivienda. Por otra parte, es necesario aclarar que el subsidio habitacional es un complemento para financiar la vivienda y no es necesariamente el componente principal de financiamiento. Dado lo anterior no es posible atender su reclamo, por tratarse de una operación de compraventa con la aplicación de un subsidio habitacional cuya normativa fue derogada en el año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17-08-2022 11:24"/>
    <d v="2022-07-19T15:22:05"/>
    <d v="2022-08-17T11:24:42"/>
    <s v="13677105"/>
    <s v="MEJIAS MEZA, CRISTIAN JUAN"/>
    <s v="Chileno o extranjero con rut"/>
    <d v="2022-07-19T15:22:05"/>
    <s v="No"/>
    <n v="20"/>
    <s v="No"/>
    <s v="Hombre"/>
    <x v="21"/>
    <s v="Reclamo"/>
    <s v="SERVIU METROPOLITANO"/>
    <s v="48"/>
    <s v="REGION METROPOLITANA"/>
    <s v="Quilicura"/>
    <s v="Gestión de opinión ciudadana"/>
    <s v="Cardenas Pinto, Paola"/>
    <s v="Ferrer Vergara, Miguel"/>
    <s v="Cardenas Pinto, Paola"/>
    <s v="Chilena"/>
    <s v="Valor predeterminado"/>
    <m/>
  </r>
  <r>
    <s v="CAS-6887074-H9Q9F9"/>
    <s v="Resuelto"/>
    <s v="Presencial"/>
    <s v="19.880"/>
    <s v="usuaria solicita dejar reclamo debido a que quedo fuera de postulación a mejoramiento de la vivienda porque el avalúo fiscal de su propiedad superaba las 950 uf."/>
    <s v="Descripción: Junto con saludar cordialmente, damos respuesta a su reclamo, donde manifiesta su molestia respecto de la imposibilidad de postular al Programa de Mejoramiento de Vivienda y Barrio, producto del avalúo actual de su vivienda. Al respecto, le informo que revisados nuestros registros fue posible verificar que Ud. pertenece al proyecto &quot;El Abrazo 6 Desarrolla&quot;, el cual fue patrocinado por la entidad, Desarrolla Identidad EIRL. Dicha entidad presentó su postulación en el primer proceso del año 2021, la que lamentablemente resultó rechazada, ya que su vivienda superaba las 950 unidades de fomento (UF) de avalúo. Cabe señalar que, para postular a obras de mejoramiento, además de los requisitos que Ud. debe cumplir, su vivienda debe enmarcarse como &quot;objeto de este programa&quot;, para lo cual existen diversos antecedentes que permiten acreditar tal condición. En su caso, la entidad patrocinante presentó un avalúo fiscal de su vivienda, el que supera el valor permitido por lo establecido en el Decreto Supremo N° 27 (V. y U.) de 2006, que reglamenta el Programa de Mejoramiento de Viviendas y Barrios. Ante ello, le sugerimos ponerse en contacto con la entidad Desarrolla Identidad EIRL, a objeto que puedan evaluar en conjunto la presentación de otra documentación que le permita acreditar la condición de vivienda objeto del programa. No obstante, y en caso que Ud. requiera mayor información en relación a lo expuesto, puede comunicarse con nuestra funcionaria Sra. Natalia Valenzuela Gutiérrez, Asistente Social del Subdepto. Subsidios para Mejoramiento de Viviendas y Entornos, al correo electrónico nvalenzuelag@minvu.cl Finalmente, puede informarse de sus derechos y deberes como usuario, establecidos en nuestra Carta de Derechos Ciudadanos adjunta y que además se encuentra disponible en el sitio https://www.minvu.gob.cl/wp-content/uploads/2019/01/carta_Derechos-Ciudadanos_-2022.pdf PVL/PCP/MFV/NVG Fecha de publicación: 31-08-2022 13:59"/>
    <d v="2022-07-19T15:40:56"/>
    <d v="2022-08-31T13:59:28"/>
    <s v="6060978"/>
    <s v="MUÑOZ MEDEL, MARIA EUGENIA"/>
    <s v="Chileno o extranjero con rut"/>
    <d v="2022-07-19T15:40:56"/>
    <s v="No"/>
    <n v="30"/>
    <s v="Sí"/>
    <s v="Mujer"/>
    <x v="3"/>
    <s v="Reclamo"/>
    <s v="SERVIU METROPOLITANO"/>
    <s v="69"/>
    <s v="REGION METROPOLITANA"/>
    <s v="Maipu"/>
    <s v="Gestión de opinión ciudadana"/>
    <s v="Cardenas Pinto, Paola"/>
    <s v="Ferrer Vergara, Miguel"/>
    <s v="Cardenas Pinto, Paola"/>
    <s v="Chilena"/>
    <s v="Valor predeterminado"/>
    <m/>
  </r>
  <r>
    <s v="CAS-6892140-F1V3T7"/>
    <s v="Resuelto"/>
    <s v="Presencial"/>
    <s v="19.880"/>
    <s v="Desea dejar reclamo por un giro de aplicación no reconocido"/>
    <s v="Descripción: Junto con saludar cordialmente, damos respuesta a su reclamo, donde consulta por giro desconocido por usted de su cuenta de ahorro para la vivienda. Al respecto y comprendiendo su preocupación, informamos a usted que luego de revisados nuestros registros y los números expuestos en su cuenta de ahorro, verificamos que existen dos giros, uno por 3 Unidades de Fomento (UF) que corresponden a su postulación del año 2018, al programa de Mejoramiento para la Vivienda y un segundo giro por el que no tenemos antecedentes de algún subsidio. En virtud de lo antes expuesto y con el fin de esclarecer su situación, es que le sugerimos solicitar a su entidad financiera, que le indiquen mediante qué Oficio este Servicio solicitó el giro de ahorro, asociado a la cantidad de $56.375 que equivalen a 1,8 UF, toda vez que esa información sólo la entregan al titular de la cuenta, puesto que en la documentación que adjunta, su banco no lo indica, solo señala Oficio SERVIU. Una vez que obtenga dicho antecedente, le invitamos a escribirnos por esta misma vía, adjuntando lo solicitado, para otorgar una respuesta certera y oportun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JFF Fecha de publicación: 08-08-2022 12:33"/>
    <d v="2022-07-22T14:15:09"/>
    <d v="2022-08-08T12:33:30"/>
    <s v="14394916"/>
    <s v="MATUS MUÑOZ, ANDREA DEL CARMEN"/>
    <s v="Chileno o extranjero con rut"/>
    <d v="2022-07-22T14:15:09"/>
    <s v="No"/>
    <n v="11"/>
    <s v="No"/>
    <s v="Mujer"/>
    <x v="3"/>
    <s v="Reclamo"/>
    <s v="SERVIU METROPOLITANO"/>
    <s v="44"/>
    <s v="REGION METROPOLITANA"/>
    <s v="San Bernardo"/>
    <s v="Gestión de opinión ciudadana"/>
    <s v="Torres Suil, Paula Andrea"/>
    <s v="Parada Alarcon, Carolina"/>
    <s v="Torres Suil, Paula Andrea"/>
    <s v="Chilena"/>
    <s v="Valor predeterminado"/>
    <m/>
  </r>
  <r>
    <s v="CAS-6892367-W5N4M8"/>
    <s v="Activo"/>
    <s v="Presencial"/>
    <s v="19.880"/>
    <s v="Solicita dejar reclamo por deterioro de su vivienda al poner panel solar por parte de la empresa SOCIAL DESARROLLA FUTURO SPA RM"/>
    <s v="SE DEJA RECLAMO A TRAVÉS DE FORMULARIO DE GESTION DE OPINION"/>
    <d v="2022-07-22T18:11:41"/>
    <m/>
    <s v="7701736"/>
    <s v="JARA MOLINA, ROSA INES"/>
    <s v="Chileno o extranjero con rut"/>
    <d v="2022-07-22T18:11:41"/>
    <s v="No"/>
    <n v="48"/>
    <s v="Sí"/>
    <s v="Mujer"/>
    <x v="3"/>
    <s v="Reclamo"/>
    <s v="SERVIU METROPOLITANO"/>
    <s v="67"/>
    <s v="REGION METROPOLITANA"/>
    <s v="Maipu"/>
    <s v="Gestión de opinión ciudadana"/>
    <s v="Marinao, Jenifer"/>
    <s v="Cardenas Pinto, Paola"/>
    <s v="Marinao, Jenifer"/>
    <s v="Chilena"/>
    <s v="Valor predeterminado"/>
    <m/>
  </r>
  <r>
    <s v="CAS-6892373-C6L1V3"/>
    <s v="Resuelto"/>
    <s v="Presencial"/>
    <s v="19.880"/>
    <s v="USUAIO SOLICITA DEJAR RECLAMO POR DEMORA EN EL DESARROLLO DE LAS OBRAS DE MEJORAMIENTO POR PARTE DE LA EMPRESA CREANDO FUTURO Y LA NO RESPUESTA DE LOS LLAMADOS TELEFONICOS"/>
    <s v="Descripción: Junto con saludar cordialmente, damos respuesta a su presentación, donde expone su reclamo relacionado con la demora en la ejecución de los trabajos por el Prestador de Asistencia Técnica Futuro, a través del Programa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Roberto Arancibia Salvo, se puso en contacto con el Prestador de Asistencia Técnica (PSAT) Creando Futuro. Producto de lo anterior, el referido Supervisor se pondrá en contacto con usted en un plazo no superior a una semana, para coordinar una visita técnica a su vivienda y poder dar una pronta solución, en conjunto con el Prestador de Asistencia Técnica (PSAT), a su situación. No obstante, si usted así lo requiere puede ponerse en contacto directamente con el Supervisor Roberto Arancibia Salvo al correo electrónico: rancibia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RAS Fecha de publicación: 05-09-2022 17:02"/>
    <d v="2022-07-22T18:19:54"/>
    <d v="2022-09-05T17:02:27"/>
    <s v="4811297"/>
    <s v="LAY NEGRETE, GUILLERMO FRANCISCO"/>
    <s v="Chileno o extranjero con rut"/>
    <d v="2022-07-22T18:19:54"/>
    <s v="No"/>
    <n v="30"/>
    <s v="Sí"/>
    <s v="Hombre"/>
    <x v="3"/>
    <s v="Reclamo"/>
    <s v="SERVIU METROPOLITANO"/>
    <s v="76"/>
    <s v="REGION METROPOLITANA"/>
    <s v="La Florida"/>
    <s v="Gestión de opinión ciudadana"/>
    <s v="Cardenas Pinto, Paola"/>
    <s v="Marinao, Jenifer"/>
    <s v="Cardenas Pinto, Paola"/>
    <s v="Chilena"/>
    <s v="Valor predeterminado"/>
    <m/>
  </r>
  <r>
    <s v="CAS-6892376-F3Z7F1"/>
    <s v="Resuelto"/>
    <s v="Presencial"/>
    <s v="19.880"/>
    <s v="usuaria beneficiada del DS 116 solicita dejar reclamo por no poseer beneficio de rebaja del dividendo y que su propiedad se encuentra a dos casas de viviendas sociales, ya que la inmobiliaria los SILOS le entrego la propiedad con los mismos metrajes de las viviendas sociales y espera una condonación de deuda."/>
    <s v="Descripción: Junto con saludar cordialmente, damos respuesta a su presentación, donde expone su reclamo relacionado con la vivienda adquirida a través del programa habitacional regulada por el Decreto Supremo N° 116 (V. y U.), de 2014.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su caracterización socioeconómica del Registro Social de Hogares (RSH), usted califica, para el citado programa, como grupo familiar de sector medio, razón que le permitió acceder al financiamiento de su vivienda a través de un crédito hipotecario. Además, usted accedió directamente a montos de subsidio del programa, sin pasar por un proceso de selección como lo hacen la mayoría de los postulantes de sectores vulnerables. Por otra parte y con respecto del beneficio del dividendo al día le informamos que, conforme el valor del crédito otorgado usted, no cuenta con dicho beneficio, por superar el máximo de crédito de 1.200 Unidades de Fomento (UF). En relación a su solicitud de condonación de deuda, le comento que a la fecha no existe normativa o beneficio estatal vigente que vaya en el sentido que usted dema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 Fecha de publicación: 22-08-2022 11:14"/>
    <d v="2022-07-22T18:29:07"/>
    <d v="2022-08-22T11:14:13"/>
    <s v="17487024"/>
    <s v="CASTRO GARCIA, CAMILA JAZMIN"/>
    <s v="Chileno o extranjero con rut"/>
    <d v="2022-07-22T18:29:07"/>
    <s v="No"/>
    <n v="20"/>
    <s v="No"/>
    <s v="Mujer"/>
    <x v="21"/>
    <s v="Reclamo"/>
    <s v="SERVIU METROPOLITANO"/>
    <s v="31"/>
    <s v="REGION METROPOLITANA"/>
    <s v="Cerrillos"/>
    <s v="Gestión de opinión ciudadana"/>
    <s v="Cardenas Pinto, Paola"/>
    <s v="Marinao, Jenifer"/>
    <s v="Gandara, Pamela"/>
    <s v="Chilena"/>
    <s v="Valor predeterminado"/>
    <m/>
  </r>
  <r>
    <s v="CAS-6894767-B1G1K4"/>
    <s v="Resuelto"/>
    <s v="Presencial"/>
    <s v="19.880"/>
    <s v="usuario solicita dejar reclamo debido a que se hizo un giro de su cuenta de ahorro vivienda por $992.351 el cual no se debió haber efectuado, respuesta del banco indica que fue segun orden de SERVIU por giro de ahorro por aplicación."/>
    <s v="Descripción: Junto con saludar cordialmente, damos respuesta a su reclamo, donde plantea que se hizo un giro de su cuenta de ahorro para la vivienda por $992.351, el cual no se debió haberse efectuad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Respecto a su situación, le informamos que para analizar su requerimiento tuvimos que realizar diversas gestiones, tanto ante las entidades bancarias como al interior de nuestro Servicio. Es así que su caso fue derivado a Entidad Bancaria con fecha 27 de julio, solicitando copia del oficio que autoriza el giro de ahorro. Conforme a dicho análisis, fue posible verificar que Serviu Metropolitano no ha solicitado el giro de dichos ahorros, identificando además que dicha solicitud de giro fue emanada desde el Servicio de Vivienda y Urbanización de la Región de O´Higgins. En razón de lo anterior, y a modo de que usted pueda realizar el seguimiento correspondiente, su caso fue derivados a la Jefa del Departamento Operaciones Habitacionales de esa región, Sra. Paola Araya Lee, cuyo correo electrónico es parayal@minvu.cl.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G Fecha de publicación: 16-08-2022 17:13"/>
    <d v="2022-07-25T17:16:11"/>
    <d v="2022-08-16T17:13:34"/>
    <s v="7845612"/>
    <s v="CAPRA PAVEZ, RUBENS MAGLIO"/>
    <s v="Chileno o extranjero con rut"/>
    <d v="2022-07-25T17:16:11"/>
    <s v="No"/>
    <n v="15"/>
    <s v="No"/>
    <s v="Hombre"/>
    <x v="13"/>
    <s v="Reclamo"/>
    <s v="SERVIU METROPOLITANO"/>
    <s v="66"/>
    <s v="REGION METROPOLITANA"/>
    <s v="La Cisterna"/>
    <s v="Gestión de opinión ciudadana"/>
    <s v="Cardenas Pinto, Paola"/>
    <s v="Ferrer Vergara, Miguel"/>
    <s v="Flores Fuentes, Jaime"/>
    <s v="Chilena"/>
    <s v="Valor predeterminado"/>
    <m/>
  </r>
  <r>
    <s v="CAS-6896664-M0C9C9"/>
    <s v="Resuelto"/>
    <s v="Presencial"/>
    <s v="19.880"/>
    <s v="usuaria solicita dejar reclamo dirigido a arquitecto Aldo Soria Del Aguila ya que la postuló a beneficio banco de materiales pero despues de eso no le envió presupuesto ni le contesta las llamadas."/>
    <s v="Descripción: Junto con saludar cordialmente, damos respuesta a su correo electrónico, donde plantea su disconformidad con la labor del arquitecto Aldo Soria Del Aguila. Al respecto, quisiéramos señalar que lamentamos la situación descrita por usted y las molestias ocasionadas, ya que para nosotros como Servicio de Vivienda y Urbanización (SERVIU) Metropolitano, es de suma importancia la calidad de la labor que encomendamos a nuestros colaboradores técnicos. En relación a su reclamo, le informamos que hemos tomado contacto con el Prestador de Asistencia Técnica (PSAT) Soria y Lazo, quienes indicaron que están trabajando en los listados de materiales. Asimismo, señalaron que se contactarán con usted para coordinar el inicio de las obras.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17-08-2022 11:06"/>
    <d v="2022-07-26T17:00:08"/>
    <d v="2022-08-17T11:06:51"/>
    <s v="5578943"/>
    <s v="GAJARDO ROBLES, XIMENA DEL CARMEN"/>
    <s v="Chileno o extranjero con rut"/>
    <d v="2022-07-26T17:00:09"/>
    <s v="No"/>
    <n v="15"/>
    <s v="No"/>
    <s v="Mujer"/>
    <x v="3"/>
    <s v="Reclamo"/>
    <s v="SERVIU METROPOLITANO"/>
    <s v="71"/>
    <s v="REGION METROPOLITANA"/>
    <s v="Maipu"/>
    <s v="Gestión de opinión ciudadana"/>
    <s v="Torres Suil, Paula Andrea"/>
    <s v="Cardenas Pinto, Paola"/>
    <s v="Ferrer Vergara, Miguel"/>
    <s v="Chilena"/>
    <s v="Valor predeterminado"/>
    <m/>
  </r>
  <r>
    <s v="CAS-6896675-F3M7G6"/>
    <s v="Resuelto"/>
    <s v="Presencial"/>
    <s v="19.880"/>
    <s v="usuaria solicita dejar reclamo a EGIS SANTIAGO RUT 76752005-0 por disconfirmidad en obras de mejoramiento."/>
    <s v="Descripción: Junto con saludar cordialmente, damos respuesta a su presentación, donde expone su reclamo ingresado en nuestra Oficina de Informaciones, Reclamos y Sugerencias (OIRS), donde expresa su disconformidad con las obras correspondientes a Proyecto Santa Catalina I, ejecutado por la Entidad Patrocinante Gestión Inmobiliaria Santiago Limitada, correspondiente al Programa de Protección del Patrimonio Familiar regulado por el Decreto Supremo Nº 255 (V. y U.) de 2006. Al respecto, le informamos que, de acuerdo a la información entregada por el Prestador de Asistencia Técnica (PSAT) Gestión Inmobiliaria Santiago Limitada, reiteramos lo comunicado por la funcionaria Johanna Bustamante Urzua, en el contacto telefónico realizado el día 31 de agosto del 2022, donde se le indicó que el proyecto de habitabilidad de inmuebles aprobado y financiado por el Ministerio de Vivienda y Urbanismo (MINVU), donde se detallaron las intervenciones a su vivienda, se elaboró a partir de un diagnóstico realizado por la entidad respectiva, mediante una visita en terreno a las viviendas afectadas. Contempló además una evaluación de los daños de su vivienda y de las demás viviendas del proyecto. Estos antecedentes fueron utilizados para el diseño del proyecto técnico de obras, que es evaluado por este Servicio al momento de aprobar su financiamiento. Para su conocimiento, adjuntamos Acta de Conformidad de Obras, donde usted podrá informarse en detalle acerca de las intervenciones realizadas en la vivienda. Por otra parte, sobre la situación mencionada en relación a acuerdos de compra de materiales, mantenidos entre usted y funcionarios de la empresa constructora, informamos que estas prácticas son de carácter irregular, debido a que los financiamientos de material deben ser abordadas exclusivamente a través del presupuesto del subsidio asignado y el ahorro de los postulantes. En consecuencia, se levantará observación al PSAT Gestión Inmobiliaria Santiago Limitada, de acuerdo al Artículo 41 del Decreto Supremo Nº 255 (V. y U.) de 2006, por cuanto como servicio público, estamos obligados a revisar esta situación, que podría derivar en un procedimiento sancionatorio a la empresa. Con respecto a las observaciones de reparación en los espacios del Comedor, Dormitorio y Baño del inmueble, posterior al termino de obras, el día 30 de marzo del 2021, informamos que lamentablemente los plazos han caducado. Según Contrato de Construcción, celebrado el día 16 noviembre del 2020, las empresas junto con las entidades ejecutoras tendrán la obligación de entregar servicios de Post Venta a beneficiarios, durante, a lo menos, 30 días siguientes a la recepción de los trabajos, situación que según el PSAT Gestión Inmobiliaria Santiago Limitada cumplió con fecha 15 junio del 2021 Por último, comprendiendo su necesidad de nuevas reparaciones, esta vez distintas a las realizadas por el proyecto, ponemos en conocimiento de usted que tiene la alternativa de participar en una postulación individual o colectiva de Subsidios para Proyectos de Mejoramiento de la Vivienda Título II, que sólo contemple obras para Seguridad de la Vivienda, Mantención de la Vivienda o Ampliación de la Vivienda, correspondientes al Programa de Protección del Patrimonio Familiar regulado por el Decreto Supremo Nº 255 (V. y U.) de 2006. Para postular a este beneficio puede acercarse a la organización funcional más cercana a su domicilio, o en su defecto, directamente a la municipalidad de su comuna de residenci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GGQ/JBU/DVC Fecha de publicación: 13-09-2022 16:00"/>
    <d v="2022-07-26T17:10:28"/>
    <d v="2022-09-13T15:00:28"/>
    <s v="14677840"/>
    <s v="DE LA CRUZ TAIPE, CIPRIANA ANA"/>
    <s v="Chileno o extranjero con rut"/>
    <d v="2022-07-26T17:10:28"/>
    <s v="No"/>
    <n v="34"/>
    <s v="Sí"/>
    <s v="Mujer"/>
    <x v="3"/>
    <s v="Reclamo"/>
    <s v="SERVIU METROPOLITANO"/>
    <s v="43"/>
    <s v="REGION METROPOLITANA"/>
    <s v="Puente Alto"/>
    <s v="Gestión de opinión ciudadana"/>
    <s v="Cardenas Pinto, Paola"/>
    <s v="Torres Suil, Paula Andrea"/>
    <s v="Cardenas Pinto, Paola"/>
    <s v="Extranjera"/>
    <s v="Valor predeterminado"/>
    <m/>
  </r>
  <r>
    <s v="CAS-6900277-J7N7V1"/>
    <s v="Resuelto"/>
    <s v="Presencial"/>
    <s v="19.880"/>
    <s v="Usuario presenta reclamo en la delegación por horario de atención de la OIRS Maipo"/>
    <s v="Descripción: Junto con saludar cordialmente, damos respuesta a su correo electrónico, donde plantea su reclamo relacionado con la atención recibida en la Oficina de Informaciones Reclamos y Sugerencias (OIRS Maipo) de nuestro Servicio de Vivienda y Urbanización. Al respecto, le informamos que agradecemos el tiempo que se ha tomado en manifestar su molestia por la atención brindada en dicha oficina, puesto que esto posibilita mejorar nuestra gestión y la atención de público, evitando que estas situaciones se vuelvan a repetir a futuro. Lamentamos enormemente lo ocurrido, razón por la cual fue informada la Jefatura correspondiente, comunicando el motivo del reclamo, quienes se encargarán de entregar los refuerzos pertinentes para mejorar esta situación con nuestros funcionarios. Es importante, de igual forma, clarificar que el horario de atención de nuestra Red OIRS de toda Región Metropolitana es, de lunes a viernes de 9:00 a 13:00 horas. Reiteramos nuestras disculpas y le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MVS Fecha de publicación: 05-08-2022 11:35"/>
    <d v="2022-07-28T15:58:28"/>
    <d v="2022-08-05T11:35:19"/>
    <s v="5160074"/>
    <s v="FARIAS QUINTANILLA, VICTOR RUBEN"/>
    <s v="Chileno o extranjero con rut"/>
    <d v="2022-07-28T15:58:28"/>
    <s v="No"/>
    <n v="6"/>
    <s v="No"/>
    <s v="Hombre"/>
    <x v="23"/>
    <s v="Reclamo"/>
    <s v="SERVIU METROPOLITANO"/>
    <s v="76"/>
    <s v="REGION IV DE COQUIMBO"/>
    <s v="Coquimbo"/>
    <s v="Gestión de opinión ciudadana"/>
    <s v="Torres Suil, Paula Andrea"/>
    <s v="Cardenas Pinto, Paola"/>
    <s v="Ferrer Vergara, Miguel"/>
    <s v="Chilena"/>
    <s v="Valor predeterminado"/>
    <m/>
  </r>
  <r>
    <s v="CAS-6903804-F8W9T2"/>
    <s v="Resuelto"/>
    <s v="Presencial"/>
    <s v="19.880"/>
    <s v="RECLAMO POR DESBLOQUEO QUE NO SE CUMPLIO EL PLAZO DE 72 HORAS"/>
    <s v="Descripción: Junto con saludar cordialmente, damos respuesta a su correo electrónico, donde expone su reclamo, relacionado a los tiempos de demora en la ejecución del desbloqueo de ahorro para la vivienda de la cuenta de su padre. Primero que nada quisiéramos señalar que lamentamos la situación descrita por usted y las molestias ocasionadas, ya que para nosotros como Servicio de Vivienda y Urbanización (SERVIU) Metropolitano, es de suma importancia poder entregar respuestas coherentes y oportunas. Respecto al desbloqueo solicitado, es preciso señalar que fue informado de manera oportuna a la entidad bancaria, sin embargo ésta solicitó que se realice un procedimiento distinto para aquellos casos de titulares de cuentas de ahorro que estuviese fallecidos. Por lo anterior, para poder cursar el desbloqueo, usted deberá acudir presencialmente a una oficina del Banco Estado y presentar el documento el documento de desbloqueo que se adjunta, más copia de la posesión efectiva.  Reiteramos nuestras disculpas y la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6-08-2022 17:48"/>
    <d v="2022-08-01T13:21:08"/>
    <d v="2022-08-16T17:49:09"/>
    <s v="9016158"/>
    <s v="ZEBALLOS CATALAN, CINTHYA TERESA DE LOURDES"/>
    <s v="Chileno o extranjero con rut"/>
    <d v="2022-08-01T13:21:08"/>
    <s v="No"/>
    <n v="10"/>
    <s v="No"/>
    <s v="Mujer"/>
    <x v="13"/>
    <s v="Reclamo"/>
    <s v="SERVIU METROPOLITANO"/>
    <s v="55"/>
    <s v="REGION METROPOLITANA"/>
    <s v="Puente Alto"/>
    <s v="Gestión de opinión ciudadana"/>
    <s v="Cardenas Pinto, Paola"/>
    <s v="Ferrer Vergara, Miguel"/>
    <s v="Hernandez Muñoz, Olga"/>
    <s v="Chilena"/>
    <s v="Valor predeterminado"/>
    <m/>
  </r>
  <r>
    <s v="CAS-6904179-D9D0Y5"/>
    <s v="Resuelto"/>
    <s v="Presencial"/>
    <s v="19.880"/>
    <s v="SOLICITA DEJAR RECLAMO POR ALZA DEL COPAGO YA QUE COPAGO NO CORRESPONDE A 4.2 UF"/>
    <s v="Descripción: Junto con saludar cordialmente, damos respuesta a su reclamo, ingresado a través de nuestra Oficina de Informaciones, Reclamos y Sugerencias (OIRS) Santiago, relacionado con el alza del copago, la que a su juicio no correspondería, solicitando una solución a su situación. Al respecto, y una vez analizada su presentación creemos necesario aclarar en primer lugar que el Programa de Arriendo de Vivienda, regulado por el Decreto Supremo N° 52 (V. y U.), de 2013, le asigna un beneficio por un total de 170 Unidades de Fomento (UF), de las cuales mensualmente se descuentan 4,2 Unidades de Fomento (UF) por concepto de subsidio. De esta forma, el monto del copago corresponde a la diferencia que se genera entre el monto del arriendo y el monto del subsidio. Una vez aclarado lo anterior, debemos indicar que en el monto de su copago se incrementa o reajusta cada 12 meses en la misma proporción que el índice de precios al consumidor (IPC). Es por ello que su copago aumentó de $176.108 a $196.537, valor que se mantendrá vigente por los siguientes 12 meses, si se mantiene vigente el actual contrato. Por lo anteriormente expuesto, aclaramos que el monto mensual de su subsidio se mantendrá en de 4,2 UF mensu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PCV Fecha de publicación: 30-08-2022 16:57"/>
    <d v="2022-08-01T19:43:30"/>
    <d v="2022-08-30T16:58:01"/>
    <s v="17947897"/>
    <s v="RIVERA LIRA, NADIA ROMINA"/>
    <s v="Chileno o extranjero con rut"/>
    <d v="2022-08-01T19:43:30"/>
    <s v="No"/>
    <n v="20"/>
    <s v="No"/>
    <s v="Mujer"/>
    <x v="9"/>
    <s v="Reclamo"/>
    <s v="SERVIU METROPOLITANO"/>
    <s v="32"/>
    <s v="REGION METROPOLITANA"/>
    <s v="Independencia"/>
    <s v="Gestión de opinión ciudadana"/>
    <s v="Cardenas Pinto, Paola"/>
    <s v="Marinao, Jenifer"/>
    <s v="Maass, Catalina"/>
    <s v="Chilena"/>
    <s v="Valor predeterminado"/>
    <m/>
  </r>
  <r>
    <s v="CAS-6904183-G9K4W4"/>
    <s v="Resuelto"/>
    <s v="Presencial"/>
    <s v="19.880"/>
    <s v="solicita realizar reclamo por malos trabajos de la tarjeta banco de materiales por parte de la EP OIROS y Contratista Jose Vidal"/>
    <s v="Descripción: Junto con saludar cordialmente, damos respuesta a su reclamo, dirigido a su Entidad Patrocinante Consultora Oikos Spa. y al contratista a cargo José Vidal, por los malos trabajos que se habrían realizado con el beneficio Banco Materiale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a requerimiento de unidad técnica de este Servicio, le informamos que el contratista a cargo, realizó una visita a usted en su propiedad para solucionar los problemas que se generaron al momento de realizar los trabajos, además de comprar e instalar un estanque de baño nuevo, debido que nos mencionó que uno de los maestros lo rompió. Cabe añadir también, que se visitó en 2 oportunidades su propiedad para solucionar los detalles de postventa, en la cual Ud., posterior a dichas gestiones, firmó la ficha de término y conformidad, la que se adjunta a esta respuesta para su respal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CVB Fecha de publicación: 13-09-2022 16:05"/>
    <d v="2022-08-01T20:05:25"/>
    <d v="2022-09-13T15:05:38"/>
    <s v="4040902"/>
    <s v="GALLARDO GUZMAN, LAURA DE LOURDES"/>
    <s v="Chileno o extranjero con rut"/>
    <d v="2022-08-01T20:05:25"/>
    <s v="No"/>
    <n v="30"/>
    <s v="Sí"/>
    <s v="Mujer"/>
    <x v="8"/>
    <s v="Reclamo"/>
    <s v="SERVIU METROPOLITANO"/>
    <s v="80"/>
    <s v="REGION METROPOLITANA"/>
    <s v="San Miguel"/>
    <s v="Gestión de opinión ciudadana"/>
    <s v="Cardenas Pinto, Paola"/>
    <s v="Parada Alarcon, Carolina"/>
    <s v="Gallegos, Gabriela"/>
    <s v="Chilena"/>
    <s v="Valor predeterminado"/>
    <m/>
  </r>
  <r>
    <s v="CAS-6905949-M8C4S2"/>
    <s v="Resuelto"/>
    <s v="Presencial"/>
    <s v="19.880"/>
    <s v="usuaria solicita dejar reclamo por no tener respuesta de los correos enviado al departamento de gestión inmobiliaria en relacion a renovación de comodatos, específicamente del funcionario Rodrigo Rivano"/>
    <s v="Descripción: Junto con saludar cordialmente, damos respuesta a su reclamo, donde manifiesta su malestar por no tener respuesta de los correos enviados al Departamento de Gestión Inmobiliaria en relación a la renovación de comodato, específicamente del funcionario Rodrigo Rivano Salas, dependiente de este Servicio.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en atención a su presentación, y luego de consultado su caso con el Departamento de Gestión Inmobiliaria, informamos a usted que se ha hecho un seguimiento a su requerimiento dada a la información proporcionada. En virtud de lo anterior, es necesario aclarar que las tramitaciones de los comodatos, no son exclusivamente generadas en SERVIU Metropolitano, toda vez que la misma, es enviada y se debe contar con la tramitación administrativa de la Secretaría Regional Ministerial de Vivienda y Urbanismo (SEREMI), la que en su caso, dicha tramitación se encuentra en esa sede, por lo que, estamos al pendiente de la firma de esos documentos. Ahora bien, como es de nuestro interés mantenerla informada sobre los avances de su requerimiento, ante cualquier consulta, le invitamos a tomar contacto con la funcionaria Srta. Paulina Olmedo Molina, al correo electrónico polmedo@minvu.cl Reciba usted nuestras ma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OM Fecha de publicación: 18-08-2022 16:50"/>
    <d v="2022-08-02T18:51:32"/>
    <d v="2022-08-18T16:51:14"/>
    <s v="4887099"/>
    <s v="AÑO MUÑOZ, MARÍA ELENA"/>
    <s v="Chileno o extranjero con rut"/>
    <d v="2022-08-02T18:51:32"/>
    <s v="No"/>
    <n v="11"/>
    <s v="No"/>
    <s v="Mujer"/>
    <x v="21"/>
    <s v="Reclamo"/>
    <s v="SERVIU METROPOLITANO"/>
    <s v="79"/>
    <s v="REGION METROPOLITANA"/>
    <s v="Recoleta"/>
    <s v="Gestión de opinión ciudadana"/>
    <s v="Torres Suil, Paula Andrea"/>
    <s v="Cardenas Pinto, Paola"/>
    <s v="Parada Alarcon, Carolina"/>
    <s v="Chilena"/>
    <s v="Valor predeterminado"/>
    <m/>
  </r>
  <r>
    <s v="CAS-6909227-J6D7J8"/>
    <s v="Activo"/>
    <s v="Presencial"/>
    <s v="19.880"/>
    <s v="usuario solicita dejar reclamo dirigido a entidad patrocinante Evolutiva limitada rut 76404217-4 por retraso en obras de mejoramiento"/>
    <s v="se toma reclamo a traves de formulario de gestión de opinión."/>
    <d v="2022-08-04T17:21:32"/>
    <m/>
    <s v="7090363"/>
    <s v="VIDAL ORTEGA, EVANGELISTA DE LA CRUZ"/>
    <s v="Chileno o extranjero con rut"/>
    <d v="2022-08-04T17:21:32"/>
    <s v="No"/>
    <n v="39"/>
    <s v="Sí"/>
    <s v="Hombre"/>
    <x v="3"/>
    <s v="Reclamo"/>
    <s v="SERVIU METROPOLITANO"/>
    <s v="67"/>
    <s v="REGION METROPOLITANA"/>
    <s v="P. Aguirre Cerda"/>
    <s v="Gestión de opinión ciudadana"/>
    <s v="Miqueles Jimenez, Paola"/>
    <s v="Cardenas Pinto, Paola"/>
    <s v="Miqueles Jimenez, Paola"/>
    <s v="Chilena"/>
    <s v="Valor predeterminado"/>
    <m/>
  </r>
  <r>
    <s v="CAS-6910558-P2B7J4"/>
    <s v="Resuelto"/>
    <s v="Presencial"/>
    <s v="19.880"/>
    <s v="USUARIO DESEA PRESENTAR RECLAMO PORQUE NECESITA DESBLOQUEAR CUENTA DE AHORRO DE LA VIVIENDA LA CUAL PERMANECE ASI DESDE SU POSTULACION Y AHORA QUE NECESITA POSTULAR A OTRO SUBSIDIO NO PUEDE EN EL ESTADO ACTUAL."/>
    <s v="Descripción: Junto con saludar cordialmente, damos respuesta a su reclamo relacionado con la imposibilidad de realizar el desbloqueo de su cuenta de ahorro para la vivienda, la cual permanece bloqueada desde su postulación al Programa de Mejoramiento para la Vivienda, lo que le impide postular a otro subsidio y que al tratar de comunicarse con la constructora, no tendría éxito producto de su inexistencia. Al respecto, en atención a su presentación y comprendiendo su preocupación, le informamos que se realizaron las consultas a la unidad responsable de este Servicio, quien indica que es posible autorizar el desbloqueo, sin embargo, manifiestan que, una vez que su se encuentre desbloqueada su cuenta, deberá retirar los dineros e intereses y cerrar la cuenta, para luego de 24 horas, abrir una nueva cuenta y así que se asocie al nuevo subsidio que usted desea postular. En virtud de lo anterior, es que durante las próximas 72 horas, usted tendrá el saldo disponibl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OHM/JFF Fecha de publicación: 17-08-2022 13:14"/>
    <d v="2022-08-05T14:01:07"/>
    <d v="2022-08-17T13:14:51"/>
    <s v="13440984"/>
    <s v="ACUÑA MILLAPI, PATRICIA DEL CARMEN"/>
    <s v="Chileno o extranjero con rut"/>
    <d v="2022-08-05T14:01:07"/>
    <s v="No"/>
    <n v="7"/>
    <s v="No"/>
    <s v="Mujer"/>
    <x v="13"/>
    <s v="Reclamo"/>
    <s v="SERVIU METROPOLITANO"/>
    <s v="48"/>
    <s v="REGION METROPOLITANA"/>
    <s v="San Bernardo"/>
    <s v="Gestión de opinión ciudadana"/>
    <s v="Cardenas Pinto, Paola"/>
    <s v="Torres Suil, Paula Andrea"/>
    <s v="Cardenas Pinto, Paola"/>
    <s v="Chilena"/>
    <s v="Valor predeterminado"/>
    <m/>
  </r>
  <r>
    <s v="CAS-6910569-F3H9W3"/>
    <s v="Resuelto"/>
    <s v="Presencial"/>
    <s v="19.880"/>
    <s v="USUARIA SOLICITA DEJAR RECLAMO YA QUE LA SACARON DE COMITÉ SANTA BERNARDITA MARISCAL III SAN BERNARDO"/>
    <s v="Descripción: Junto con saludar cordialmente, damos respuesta a su reclamo, relacionado a su exclusión del Comité Santa Bernardita, de la comuna de San Bernard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los Comités de Viviendas, se rigen bajo la Ley de Organizaciones Comunitarias N°19.418; esta normativa otorga plena facultad a dichas agrupaciones, de aplicar las acciones señaladas en los estatutos, y de llevar a cabo las decisiones que resuelvan en asamblea, relativas al incumplimiento por parte de socio o socia de dichas obligaciones, por consiguiente el SERVIU, no tiene injerencia en la toma de decisiones respecto a su dinámica interna. Sin embargo lo anterior, en el caso que usted considere que el accionar del Comité no sea el correcto, se sugiere que pueda acercarse a la oficina Municipal de Organizaciones Comunitarias, a fin de revisar los estatutos del Comité y así corroborar si su exclusión se gestionó de acuerdo a la normativa vigente. Reiteramos que el SERVIU no interviene en el funcionamiento interno de los Comités como tampoco en sus acciones y determinaciones. Igualmente y, ante dudas relacionadas al proceso de exclusión efectuado por dicha entidad y el proyecto Mariscal Lote 3, al cual pertenece el comité Santa Bernardita, le invitamos a tomar contacto con nuestra Gestora Territorial de la Zona Sur, Profesional Asistente Social Srta. Katherinne Cuevas Silva, a su correo electrónico: kcuevas@minvu.cl o al número de teléfono de oficina: 229013540.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VT/KCS Fecha de publicación: 26-09-2022 12:40"/>
    <d v="2022-08-05T14:12:00"/>
    <d v="2022-09-26T11:40:35"/>
    <s v="13703443"/>
    <s v="LEIVA LECAROS, NATALY DEL ROSARIO"/>
    <s v="Chileno o extranjero con rut"/>
    <d v="2022-08-05T14:12:00"/>
    <s v="No"/>
    <n v="33"/>
    <s v="Sí"/>
    <s v="Mujer"/>
    <x v="41"/>
    <s v="Reclamo"/>
    <s v="SERVIU METROPOLITANO"/>
    <s v="43"/>
    <s v="REGION METROPOLITANA"/>
    <s v="San Bernardo"/>
    <s v="Gestión de opinión ciudadana"/>
    <s v="Cardenas Pinto, Paola"/>
    <s v="Miqueles Jimenez, Paola"/>
    <s v="Vega Tello, Veronica"/>
    <s v="Chilena"/>
    <s v="Valor predeterminado"/>
    <m/>
  </r>
  <r>
    <s v="CAS-6912577-B4J1W4"/>
    <s v="Resuelto"/>
    <s v="Presencial"/>
    <s v="19.880"/>
    <s v="usuario solicita dejar reclamo dirigido a entidad patrocinante (no conoce el nombre) cuya encargada es Andrea Lagos, no existen mayores datos en rukan ya que usuario no es beneficiario del mejoramiento. Dueña de vivienda era su madre fallecida quien tampoco registra beneficio de mejoramiento, (rut de madre 8120228-1). Indica que quedaron filtraciones en baño y lavamanos, al realizar trabajos en el techo le quebraron planchas, robaron llaves y cañerias. Indica que Andrea Lagos lo obligó a firmar la recepción de las obras aún estando los trabajos inconclusos."/>
    <s v="Descripción: Junto con saludar cordialmente, damos respuesta a su reclamo, dirigido a una entidad patrocinante cuyo nombre desconoce, indicando que producto de la ejecución de las obras presentaría filtraciones en baño y lavamanos, planchas quebradas, señalando que habría sido presionado para firmar la recepción de las obras aún estando los trabajos inconclusos. Al respecto, y con el fin de brindarle una atención certera y oportuna, informamos a usted que es necesario contar con mayores antecedentes para poder atender su requerimiento y entregar una correcta orientación, toda vez que tanto Ud. como su madre no figuran como beneficiarios de un subsidio habitacional asociado al Programa de Mejoramiento para la Vivienda. Dicho lo anterior, es que le invitamos a escribirnos a través de nuestro Formulario de Contacto mediante el siguiente link: https://www.minvu.gob.cl/contactenos/formulario-de-contacto/, aportando mas antecedentes, razón por la que se sugiere que haga las consultas respecto de la identificación del proyecto (Nombre PSAT o Nombre de Proyecto) al representante legal del comité a través del cual postuló. Por otra parte, es importante mencionar a modo de información adicional, que las obras cuentan con garantía y se cuenta con herramientas de soporte, siempre y cuando, el proyecto no haya finalizado hace mas de 1 añ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9-2022 17:31"/>
    <d v="2022-08-08T16:41:13"/>
    <d v="2022-09-15T16:32:08"/>
    <s v="15790374"/>
    <s v="MORA MORA, SEBASTIAN PATRICIO"/>
    <s v="Chileno o extranjero con rut"/>
    <d v="2022-08-08T16:41:13"/>
    <s v="No"/>
    <n v="27"/>
    <s v="Sí"/>
    <s v="Hombre"/>
    <x v="3"/>
    <s v="Reclamo"/>
    <s v="SERVIU METROPOLITANO"/>
    <s v="38"/>
    <s v="REGION METROPOLITANA"/>
    <s v="San Bernardo"/>
    <s v="Gestión de opinión ciudadana"/>
    <s v="Cardenas Pinto, Paola"/>
    <s v="Torres Suil, Paula Andrea"/>
    <s v="Cardenas Pinto, Paola"/>
    <s v="Chilena"/>
    <s v="Valor predeterminado"/>
    <m/>
  </r>
  <r>
    <s v="CAS-6914170-D7S1P2"/>
    <s v="Resuelto"/>
    <s v="Presencial"/>
    <s v="19.880"/>
    <s v="usuaria solicita dejar reclamo ya que funcionaria Elizabeth Tobar la atendió en la calle."/>
    <s v="Descripción: Junto con saludar cordialmente, damos respuesta a su presentación, donde expone su reclamo relacionado con el trato recibido por la funcionaria Sra. Elizabeth Tobar López, quien se desempeña en el Equipo de Arriendo y Subsidios Transitorios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Al respecto, le informamos que,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lo anterior, la Jefatura de dicho Equipo,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CMF/ETL Fecha de publicación: 07-09-2022 17:11"/>
    <d v="2022-08-09T17:03:32"/>
    <d v="2022-09-07T17:11:53"/>
    <s v="7954773"/>
    <s v="JARA SANHUEZA, BERNARDITA DE LOURDES"/>
    <s v="Chileno o extranjero con rut"/>
    <d v="2022-08-09T17:03:32"/>
    <s v="No"/>
    <n v="20"/>
    <s v="No"/>
    <s v="Mujer"/>
    <x v="9"/>
    <s v="Reclamo"/>
    <s v="SERVIU METROPOLITANO"/>
    <s v="68"/>
    <s v="REGION METROPOLITANA"/>
    <s v="Ñuñoa"/>
    <s v="Gestión de opinión ciudadana"/>
    <s v="Torres Suil, Paula Andrea"/>
    <s v="Marinao, Jenifer"/>
    <s v="Torres Suil, Paula Andrea"/>
    <s v="Chilena"/>
    <s v="Valor predeterminado"/>
    <m/>
  </r>
  <r>
    <s v="CAS-6914174-R2H2M5"/>
    <s v="Activo"/>
    <s v="Presencial"/>
    <s v="19.880"/>
    <s v="usuario solicita dejar reclamo dirigido a funcionarios Cristian Caro y Luis Felipe Acosta ya que no ha obtenido respuesta a sus requerimientos, indica que fue estafado ya que está disconforme con la vivienda asignada en su proyecto de integración, indica discriminación de Fundación Techo."/>
    <s v="se toma reclamo a traves de formulario de gestión de opinión."/>
    <d v="2022-08-09T17:12:00"/>
    <m/>
    <s v="15463441"/>
    <s v="CASTILLO DIAZ, ROCKY ANDERSON"/>
    <s v="Chileno o extranjero con rut"/>
    <d v="2022-08-09T17:12:00"/>
    <s v="No"/>
    <n v="36"/>
    <s v="Sí"/>
    <s v="Hombre"/>
    <x v="21"/>
    <s v="Reclamo"/>
    <s v="SERVIU METROPOLITANO"/>
    <s v="39"/>
    <s v="REGION METROPOLITANA"/>
    <s v="Santiago"/>
    <s v="Gestión de opinión ciudadana"/>
    <s v="Ferrer Vergara, Miguel"/>
    <s v="Cardenas Pinto, Paola"/>
    <s v="Ruiz Cid, Javiera"/>
    <s v="Chilena"/>
    <s v="Valor predeterminado"/>
    <m/>
  </r>
  <r>
    <s v="CAS-6914176-P1J1G8"/>
    <s v="Activo"/>
    <s v="Presencial"/>
    <s v="19.880"/>
    <s v="usuario solicita dejar reclamo dirigido a Entidad Organizadora Rut 76017195-6 GESTION INMOBILIARIA CASABLANCA SA ya que resultó beneficiado con mejoramiento hace 1 año y 6 meses y entidad aún no inicia las obras."/>
    <s v="se toma reclamo a traves de formulario de gestión de opinión."/>
    <d v="2022-08-09T17:16:51"/>
    <m/>
    <s v="5032325"/>
    <s v="URRIOLA SEPULVEDA, JUAN EMILIO"/>
    <s v="Chileno o extranjero con rut"/>
    <d v="2022-08-09T17:16:52"/>
    <s v="No"/>
    <n v="36"/>
    <s v="Sí"/>
    <s v="Hombre"/>
    <x v="3"/>
    <s v="Reclamo"/>
    <s v="SERVIU METROPOLITANO"/>
    <s v="77"/>
    <s v="REGION METROPOLITANA"/>
    <s v="Maipu"/>
    <s v="Gestión de opinión ciudadana"/>
    <s v="Ferrer Vergara, Miguel"/>
    <s v="Torres Suil, Paula Andrea"/>
    <s v="Cardenas Pinto, Paola"/>
    <s v="Chilena"/>
    <s v="Valor predeterminado"/>
    <m/>
  </r>
  <r>
    <s v="CAS-6915740-D0N8R5"/>
    <s v="Resuelto"/>
    <s v="Presencial"/>
    <s v="19.880"/>
    <s v="usuaria solicita dejar reclamo ya que en su condominio social le cobran un monto que considera excesivo por gasto común"/>
    <s v="Descripción: Junto con saludar cordialmente, damos respuesta a su presentación, donde expone su reclamo relacionado con el alto costo de los gastos comunes en el proyecto del programa de Integración Social y Territorial, regulado por el Decreto Supremo N° 19 (V. y U.), de 2016, “Conjunto Habitacional Las Rosas”, patrocinado por la Entidad Desarrolladora Sociedad Inmobiliaria Santa Rosa de La Pintana Spa. Al respecto, le informamos que revisado nuestro sistema computacional, fue posible verificar que su reserva en el proyecto “Conjunto Habitacional Las Rosas”, fue aprobada mediante la Resolución Exenta N° 4539 (SERVIU Metropolitano), del 20.12.2021. En lo concerniente al alto costo de los gastos comunes, consultada a la Entidad Desarrolladora, ésta nos ha indicado que el valor del gasto común del condominio corresponde aproximadamente a $51.000.-, cobro que se ha visto en alza debido a factores externos a la administración (aumento sueldo mínimo, servicios de mantención sala de bombas y portón automático, iluminación áreas comunes, conserjería, entre otros), y que por lo demás, no se encontraban en conocimiento de su situación. Resulta importante mencionar, que el programa de Integración Social y Territorial, no fija montos de gastos comunes pre establecidos, por lo que esta medida se entiende que es un acuerdo entre privados, en este caso entre la administración y las familias beneficiarias, donde nuestro Servicio no interviene directamente ni tiene atribuciones directas de fiscaliz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LJM/CGO Fecha de publicación: 26-09-2022 12:54"/>
    <d v="2022-08-10T17:17:27"/>
    <d v="2022-09-26T11:54:18"/>
    <s v="17610529"/>
    <s v="OLIVOS VILLALÓN, JACQUELINE BEATRIZ"/>
    <s v="Chileno o extranjero con rut"/>
    <d v="2022-08-10T17:17:27"/>
    <s v="No"/>
    <n v="30"/>
    <s v="Sí"/>
    <s v="Mujer"/>
    <x v="27"/>
    <s v="Reclamo"/>
    <s v="SERVIU METROPOLITANO"/>
    <s v="31"/>
    <s v="REGION METROPOLITANA"/>
    <s v="Colina"/>
    <s v="Gestión de opinión ciudadana"/>
    <s v="Cardenas Pinto, Paola"/>
    <s v="Ferrer Vergara, Miguel"/>
    <s v="Jaña Muñoz, Lucia"/>
    <s v="Chilena"/>
    <s v="Valor predeterminado"/>
    <m/>
  </r>
  <r>
    <s v="CAS-6915750-Z1C1M3"/>
    <s v="Resuelto"/>
    <s v="Presencial"/>
    <s v="19.880"/>
    <s v="usuaria solicita dejar reclamo debido a que señala que por 2da vez no le permiten postular a mejoramiento a su vivienda (entidad patrocinante de Estación Central) y porque nuevamente le bloquearon su cuenta de ahorro."/>
    <s v="Descripción: Junto con saludar cordialmente, damos respuesta a su presentación, donde plantea su reclamo relacionado con la imposibilidad de postular a los programas habitacionales de mejoramiento, puesto que su cuenta se encuentra bloqueada. En primer lugar, lamentamos la situación descrita por usted, para nosotros como Servicio de Vivienda y Urbanización (SERVIU) Metropolitano, es de suma importancia la su opinión, pues nos encontramos trabajando arduamente todos los días para mejorar nuestros procesos. Al respecto, es relevante indicar que en cada postulación que se realiza, la cuenta es bloqueada, con la finalidad de no realizar giros. Por este motivo su cuenta se encontraba bloqueada, pues participó del proceso de postulación correspondiente al Programa de Mejoramiento de la Vivienda. Frente a lo anterior cumplimos con informar que su cuenta se encuentra desbloqueada, razón por lo cual no existe ninguna gestión adicional que se deba realizar.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7-08-2022 13:17"/>
    <d v="2022-08-10T17:27:54"/>
    <d v="2022-08-17T13:17:31"/>
    <s v="4974440"/>
    <s v="ALIAGA ABALLAY, INA DOMINGA"/>
    <s v="Chileno o extranjero con rut"/>
    <d v="2022-08-10T17:27:54"/>
    <s v="No"/>
    <n v="4"/>
    <s v="No"/>
    <s v="Mujer"/>
    <x v="21"/>
    <s v="Reclamo"/>
    <s v="SERVIU METROPOLITANO"/>
    <s v="74"/>
    <s v="REGION METROPOLITANA"/>
    <s v="Estacion Central"/>
    <s v="Gestión de opinión ciudadana"/>
    <s v="Cardenas Pinto, Paola"/>
    <s v="Torres Suil, Paula Andrea"/>
    <s v="Cardenas Pinto, Paola"/>
    <s v="Chilena"/>
    <s v="Valor predeterminado"/>
    <m/>
  </r>
  <r>
    <s v="CAS-6918342-N8V4H3"/>
    <s v="Activo"/>
    <s v="Presencial"/>
    <s v="19.880"/>
    <s v="usuario solicita dejar reclamo en el cual expone su situacion de vivienda"/>
    <s v="se toma reclamo a traves de formulario de gestión de opinión"/>
    <d v="2022-08-12T16:11:29"/>
    <m/>
    <s v="9256678"/>
    <s v="IBACETA DIAZ, JUAN MANUEL"/>
    <s v="Chileno o extranjero con rut"/>
    <d v="2022-08-12T16:11:30"/>
    <s v="No"/>
    <n v="33"/>
    <s v="Sí"/>
    <s v="Hombre"/>
    <x v="11"/>
    <s v="Reclamo"/>
    <s v="SERVIU METROPOLITANO"/>
    <s v="58"/>
    <s v="REGION METROPOLITANA"/>
    <s v="El Bosque"/>
    <s v="Gestión de opinión ciudadana"/>
    <s v="Parada Alarcon, Carolina"/>
    <s v="Jaña Muñoz, Lucia"/>
    <s v="Parada Alarcon, Carolina"/>
    <s v="Chilena"/>
    <s v="Valor predeterminado"/>
    <m/>
  </r>
  <r>
    <s v="CAS-6921459-B5C4R6"/>
    <s v="Activo"/>
    <s v="Presencial"/>
    <s v="19.880"/>
    <s v="USUARIO SOLICITA INGRESAR RECLAMO RESPECTO A LAS ENTIDADES PATROCINANTES YA QUE NO ENCUENTRA NINGUNA DISPONIBLE PARA APLICAR SU SUBSIDIO EN MODALIDAD CONSTRUCCION EN SITIO PROPIO EN BUIN."/>
    <s v="No he logrado construir mi casa en sitio propio, debido al sector donde vivo, además no vienen por solo una casa. La única constructora que me dio una esperanza es que puede construir, pero cobra $500.000 m2 cuadrado, con suerte me alcanzaría una casa de 38m2, siendo que otras constructoras que no están licitadas me cobran menos."/>
    <d v="2022-08-17T14:21:27"/>
    <m/>
    <s v="15497902"/>
    <s v="JOFRE SEPULVEDA, CAROLINA INES"/>
    <s v="Chileno o extranjero con rut"/>
    <d v="2022-08-17T14:21:28"/>
    <s v="No"/>
    <n v="31"/>
    <s v="Sí"/>
    <s v="Mujer"/>
    <x v="5"/>
    <s v="Reclamo"/>
    <s v="SERVIU METROPOLITANO"/>
    <s v="40"/>
    <s v="REGION METROPOLITANA"/>
    <s v="Buin"/>
    <s v="Gestión de opinión ciudadana"/>
    <s v="Santana Muñoz, Mauricio"/>
    <s v="Gallegos, Gabriela"/>
    <s v="Rifo Zuñiga, Dayana Cristiel"/>
    <s v="Chilena"/>
    <s v="Valor predeterminado"/>
    <m/>
  </r>
  <r>
    <s v="CAS-6923054-F8T6X1"/>
    <s v="Resuelto"/>
    <s v="Presencial"/>
    <s v="19.880"/>
    <s v="usuaria solicita dejar reclamo dirigido a funcionaria Pamela Espinoza por retraso en respuesta a su trámite de regularización de asignación de inmuebles."/>
    <s v="Descripción: Junto con saludar cordialmente, damos respuesta a su presentación, donde expone su reclamo relacionado con la funcionaria Pamela Espinoza dado el retraso en respuesta al ingreso de solicitud de regularización de viviendas de fecha enero del año 2021, correspondiente al inmueble ubicado en Baldomero Flores N° 2095, block 100, sector 3A, de la población Juan Antonio Ríos de la comuna de Independencia, ex Renca. En primer lugar, quisiéramos señalar que lamentamos la situación descrita por usted, puesto que para nosotros como Servicio de Vivienda y Urbanización (SERVIU) Metropolitano, es de suma importancia la calidad de atención de nuestros usuarios, pues nos encontramos trabajando arduamente todos los días para mejorar nuestros espacios de atención y el trato que los funcionarios entregan en ella. Dicho lo anterior, le informamos que la Srta. Pamela Espinoza Mateluna, profesional del Equipo de Regularizaciones de la Subdirección de Operaciones Habitacionales, se encuentra trabajando en el caso de don Salomón Rojas Rojas, C.I. N° 492.891-1, quien recibió de este Servicio el inmueble en calidad arrendatario en el año 1949, acción que no es constitutiva de asignación de dicha propiedad. Señalar además que el Sr. Rojas tampoco figura incorporado a la banca hipotecaria de la época, lo que ha significado un aumento de gestiones y proceder administrativo, por lo tanto, se han extendido los tiempos de respuesta del caso, haciendo necesario y pertinente solicitar pronunciamiento Jurídico a la Subdirección correspondiente de este Servicio, esto con la finalidad de dar una respuesta satisfactoria a la sucesión del Sr. Rojas. Dicho lo anterior, actualmente nos encontramos a la espera de dicha evaluación jurídica, donde se requiere se pueda considerar al referido en calidad de asignatario, como también, se otorgue precio pagado del inmueble en cuestión. En razón de lo anterior, de ser positivo el pronunciamiento, se podrá emitir la resolución de asignación a precio pagado, para que posteriormente el Equipo de Títulos y Catastro de Inmuebles de este Servicio, pueda emitir la escritura de compraventa e inscribirla en el respectivo Conservador de Bienes Raíces. Por último, señalar que, el proceso de regularización de viviendas contempla dos etapas, asociadas a un plazo de dieciocho meses aproximadamente. Asimismo, el escenario de urgencia sanitaria por COVID/19 ha complejizado esta labor, por cuanto, este Equipo requiere de insumos de otras Unidade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JOO/KOB Fecha de publicación: 30-08-2022 18:44"/>
    <d v="2022-08-18T18:26:21"/>
    <d v="2022-08-30T18:45:16"/>
    <s v="16473097"/>
    <s v="MAUREIRA LADINO, ANGELA VICTORIA"/>
    <s v="Chileno o extranjero con rut"/>
    <d v="2022-08-18T18:26:21"/>
    <s v="No"/>
    <n v="8"/>
    <s v="No"/>
    <s v="Mujer"/>
    <x v="42"/>
    <s v="Reclamo"/>
    <s v="SERVIU METROPOLITANO"/>
    <s v="35"/>
    <s v="REGION METROPOLITANA"/>
    <s v="Santiago"/>
    <s v="Gestión de opinión ciudadana"/>
    <s v="Cardenas Pinto, Paola"/>
    <s v="Ferrer Vergara, Miguel"/>
    <s v="Ojeda Oyarzo, Johana"/>
    <s v="Chilena"/>
    <s v="Valor predeterminado"/>
    <m/>
  </r>
  <r>
    <s v="CAS-6923056-T5Z3T8"/>
    <s v="Activo"/>
    <s v="Presencial"/>
    <s v="19.880"/>
    <s v="usuaria pertenece al grupo LINGUES TECHO 2, Código 156212, Entidad Organizadora Rut 76366565-8 INMOBILIARIA SOCIAL CONVERGE LTDA RM y solicita dejar reclamo a Entidad debido a que no le han entregado información acerca de su beneficio."/>
    <s v="se toma reclamo a traves de formulario de gestión de opinión."/>
    <d v="2022-08-18T18:31:31"/>
    <m/>
    <s v="17946389"/>
    <s v="BASTIAS DIAZ, ALEJANDRA SOLEDAD"/>
    <s v="Chileno o extranjero con rut"/>
    <d v="2022-08-18T18:31:31"/>
    <s v="No"/>
    <n v="30"/>
    <s v="Sí"/>
    <s v="Mujer"/>
    <x v="3"/>
    <s v="Reclamo"/>
    <s v="SERVIU METROPOLITANO"/>
    <s v="37"/>
    <s v="REGION METROPOLITANA"/>
    <s v="Puente Alto"/>
    <s v="Gestión de opinión ciudadana"/>
    <s v="Arce Rivas, Roberto"/>
    <s v="Gallegos, Gabriela"/>
    <s v="Ferrer Vergara, Miguel"/>
    <s v="Chilena"/>
    <s v="Valor predeterminado"/>
    <m/>
  </r>
  <r>
    <s v="CAS-6924400-H9M7R6"/>
    <s v="Resuelto"/>
    <s v="Presencial"/>
    <s v="19.880"/>
    <s v="usuaria solicita dejar reclamo ya que figura inscrita en JUNTA DE VECINOS LOS NARANJOS II TECHO II, Código 167835, Entidad Organizadora Rut 76530773-2 NYC ENTIDAD PATROCINANTE sin beneficio, e indica que le hicieron firmar documentación y le dijeron desde entidad que estaba beneficiada."/>
    <s v="Descripción: Junto con saludar cordialmente, damos respuesta a su reclamo, mediante el cual solicita que se le elimine de un código de grupo de nuestro sistema computacional. Al respecto, le informamos que su requerimiento ya fue solicitado a nuestro Departamento de informática, y se encuentra solucionado. Por su parte, si uste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NVG Fecha de publicación: 06-09-2022 16:20"/>
    <d v="2022-08-19T15:10:38"/>
    <d v="2022-09-06T16:20:46"/>
    <s v="10052094"/>
    <s v="SANDOVAL NICULANTE, ROSA ESTER"/>
    <s v="Chileno o extranjero con rut"/>
    <d v="2022-08-19T15:10:38"/>
    <s v="No"/>
    <n v="12"/>
    <s v="No"/>
    <s v="Mujer"/>
    <x v="3"/>
    <s v="Reclamo"/>
    <s v="SERVIU METROPOLITANO"/>
    <s v="59"/>
    <s v="REGION METROPOLITANA"/>
    <s v="Puente Alto"/>
    <s v="Gestión de opinión ciudadana"/>
    <s v="Torres Suil, Paula Andrea"/>
    <s v="Cardenas Pinto, Paola"/>
    <s v="Miqueles Jimenez, Paola"/>
    <s v="Chilena"/>
    <s v="Valor predeterminado"/>
    <m/>
  </r>
  <r>
    <s v="CAS-6926277-S3H0J8"/>
    <s v="Resuelto"/>
    <s v="Presencial"/>
    <s v="19.880"/>
    <s v="usuaria solicita dejar reclamo debido a que la casa colindante a su vivienda fue ocupada de manera iregular, indica que habitantes estan destruyendo la vivienda y recibe constantes amenazas."/>
    <s v="Descripción: Junto con saludar cordialmente, damos respuesta a su correo electrónico, donde indica que la casa colindante a su vivienda fue ocupada de manera irregular. Al respecto, y con el fin de brindarle una atención certera y oportuna, informamos a usted que es necesario contar con mayores antecedentes para poder atender su requerimiento y entregar una correcta orientación. Es por lo anterior que le invitamos a escribirnos nuevamente a través de nuestro Formulario de Contacto, al que puede acceder a través de nuestra página web www.minvu.cl o directamente mediante el siguiente link: https://www.minvu.gob.cl/contactenos/formulario-de-contacto/, donde deberá detallar su requerimiento, indicando la dirección especifica de la vivienda denunci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 Fecha de publicación: 13-09-2022 17:45"/>
    <d v="2022-08-22T17:20:02"/>
    <d v="2022-09-13T16:45:43"/>
    <s v="7259016"/>
    <s v="COLICHEA RAIN, ISABEL"/>
    <s v="Chileno o extranjero con rut"/>
    <d v="2022-08-22T17:20:03"/>
    <s v="No"/>
    <n v="16"/>
    <s v="No"/>
    <s v="Mujer"/>
    <x v="21"/>
    <s v="Reclamo"/>
    <s v="SERVIU METROPOLITANO"/>
    <s v="75"/>
    <s v="REGION METROPOLITANA"/>
    <s v="Cerro Navia"/>
    <s v="Gestión de opinión ciudadana"/>
    <s v="Cardenas Pinto, Paola"/>
    <s v="Ferrer Vergara, Miguel"/>
    <s v="Cardenas Pinto, Paola"/>
    <s v="Chilena"/>
    <s v="Valor predeterminado"/>
    <m/>
  </r>
  <r>
    <s v="CAS-6927972-T2X1N3"/>
    <s v="Activo"/>
    <s v="Presencial"/>
    <s v="19.880"/>
    <s v="usuaria solicita dejar reclamo porque resultó beneficiada con mejoramiento de reparación y cambio de techumbre a traves del grupo CUBIERTAS LA SALUD VILLAS UNIDAS, Código 148601, Entidad Organizadora Rut 12108700-6 RODRIGO ALEJANDRO HENRIQUEZ DIAZ y no le han ejecutado las obras ni le dan respuesta"/>
    <s v="se toma reclamo a traves de formulario de gestión de opinión."/>
    <d v="2022-08-23T18:00:25"/>
    <m/>
    <s v="8719998"/>
    <s v="VILCHES DURAN, PATRICIA EUGENIA"/>
    <s v="Chileno o extranjero con rut"/>
    <d v="2022-08-23T18:00:25"/>
    <s v="No"/>
    <n v="27"/>
    <s v="Sí"/>
    <s v="Mujer"/>
    <x v="3"/>
    <s v="Reclamo"/>
    <s v="SERVIU METROPOLITANO"/>
    <s v="61"/>
    <s v="REGION METROPOLITANA"/>
    <s v="Puente Alto"/>
    <s v="Gestión de opinión ciudadana"/>
    <s v="Marinao, Jenifer"/>
    <s v="Carcamo Valencia, Mylena"/>
    <s v="Jorquera Escala, Nicolas"/>
    <s v="Chilena"/>
    <s v="Valor predeterminado"/>
    <m/>
  </r>
  <r>
    <s v="CAS-6929729-G5Z6X2"/>
    <s v="Resuelto"/>
    <s v="Presencial"/>
    <s v="19.880"/>
    <s v="Usuario solicita dejar reclamo contra la ED SPA por no tener respuesta en su proceso de postulación pppf"/>
    <s v="Descripción: Junto con saludar cordialmente, damos respuesta a su presentación, donde expone su reclamo relacionado por subsidio de mejoramiento, que no habría sido cursado por la Entidad Patrocinante Desarrolla SPA, debido a doble propiedad. En primer lugar, quisiéramos señalar que lamentamos la situación descrita por usted, puesto que para nosotros como SERVIU Metropolitano es de suma importancia la calidad de la labor que encomendamos a nuestros colaboradores técnicos. Dicho lo anterior, le informamos que los requisitos de postulación del Programa de Mejoramiento de Vivienda y Barrios, están regulados por el Decreto Supremo N° 27 (V. y U.) de 2016, así como también, en la respectiva resolución de llamado, que estipula los requisitos y exenciones más específicas. Para el caso de doble propiedad, el citado decreto señala como requisito en su artículo 79, numeral 7: “No ser ni el postulante, ni su cónyuge, conviviente civil o conviviente, propietarios o asignatarios de otra vivienda”. Atendiendo lo antes expuesto y de acuerdo lo que informan nuestros sistemas informáticos, usted es propietario de una segunda propiedad, con destino agrícola, en la comuna de Malloa, perteneciente a la Región del Libertador General Bernardo O’Higgins. Es por esta razón, que no cumple el requisito de postulación. Lamentamos que la Entidad Patrocinante que los está asesorando no les haya explicado esta situación, que le impide postular al Programa de Mejoramiento de Vivienda y Barrios, y quedamos a su disposición para responder sus consulta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BL Fecha de publicación: 31-08-2022 13:23"/>
    <d v="2022-08-24T17:36:03"/>
    <d v="2022-08-31T13:23:38"/>
    <s v="6335954"/>
    <s v="INOSTROZA ORMEÑO, JUAN"/>
    <s v="Chileno o extranjero con rut"/>
    <d v="2022-08-24T17:36:04"/>
    <s v="No"/>
    <n v="5"/>
    <s v="No"/>
    <s v="Hombre"/>
    <x v="3"/>
    <s v="Reclamo"/>
    <s v="SERVIU METROPOLITANO"/>
    <s v="72"/>
    <s v="REGION METROPOLITANA"/>
    <s v="La Pintana"/>
    <s v="Gestión de opinión ciudadana"/>
    <s v="Torres Suil, Paula Andrea"/>
    <s v="Cardenas Pinto, Paola"/>
    <s v="Ferrer Vergara, Miguel"/>
    <s v="Chilena"/>
    <s v="Valor predeterminado"/>
    <m/>
  </r>
  <r>
    <s v="CAS-6931389-V6P9Q4"/>
    <s v="Resuelto"/>
    <s v="Presencial"/>
    <s v="19.880"/>
    <s v="usuaria pertenece a grupo MUSICOS DEL MUNDO E, Código 163053, Entidad Organizadora Rut 76943066-0 PROYECTOS INMOBILIARIOS LUMINOSOLAR LIMITADA y solicita dejar reclamo por retraso en obras de mejoramiento."/>
    <s v="Descripción: Junto con saludar cordialmente, damos respuesta a su presentación, donde expone su reclamo relacionado con el retraso de las obras correspondientes al Programa de Mejoramiento de Viviendas y Barrio, regulado por el Decreto Supremo Nº 27 (V. y U.) de 2016. En primer lugar, quisiéramos señalar que lamentamos la situación descrita por usted, puesto que para nosotros como SERVIU Metropolitano es de suma importancia la calidad de la labor que encomendamos a nuestros colaboradores técnicos. Dicho lo anterior, le informamos que el Supervisor del Departamento de Obras de Edificación (DOE) de este Servicio, Sr. Pedro Flores Donoso, se puso en contacto con el Prestador de Asistencia Técnica (PSAT) Luminosolar, y en relación al Proyecto Músico del Mundo E, al cual corresponden las obras que se realizarán en su vivienda, el proyecto se encuentra en etapa de modificaciones planteadas por dicho PSAT. De acuerdo a esto, el supervisor tomará contacto con la Unidad que autoriza las modificaciones planteadas al proyecto, a fin de dar una pronta solución, en conjunto con el PSAT, a su situación. Junto a esto, en caso de usted así lo requiera, puede ponerse en contacto directamente con el supervisor al correo electrónico pflore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0-08-2022 17:27"/>
    <d v="2022-08-25T18:42:59"/>
    <d v="2022-08-30T17:27:41"/>
    <s v="12647304"/>
    <s v="FERNANDEZ PIZARRO, MARIANA JUSTINA"/>
    <s v="Chileno o extranjero con rut"/>
    <d v="2022-08-25T18:42:59"/>
    <s v="No"/>
    <n v="3"/>
    <s v="No"/>
    <s v="Mujer"/>
    <x v="3"/>
    <s v="Reclamo"/>
    <s v="SERVIU METROPOLITANO"/>
    <s v="47"/>
    <s v="REGION METROPOLITANA"/>
    <s v="San Joaquin"/>
    <s v="Gestión de opinión ciudadana"/>
    <s v="Cardenas Pinto, Paola"/>
    <s v="Ferrer Vergara, Miguel"/>
    <s v="Carcamo Valencia, Mylena"/>
    <s v="Chilena"/>
    <s v="Valor predeterminado"/>
    <m/>
  </r>
  <r>
    <s v="CAS-6932794-Z6P9H7"/>
    <s v="Resuelto"/>
    <s v="Presencial"/>
    <s v="19.880"/>
    <s v="usuario es beneficiario de subsidio DS49 construcción, empresa constructora le indica que no le realizarán la construcción de su vivienda, Entidad Organizadora Rut 76834891-K CONSULTORA E INMOBILIARIA HOGAR SPA"/>
    <s v="Descripción: Junto con saludar cordialmente, damos respuesta a su presentación, donde expone su reclamo relacionado con la negativa a ejecutar las obras de construcción de su vivienda, en el marco del Programa Fondo Solidario de Elección de Vivienda, regulado por el Decreto Supremo N° 49 (V. y U.) de 2011, modalidad Construcción en Sitio Propio (CSP).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sistemas computacionales, usted pertenece al comité &quot;Villa O´Higgins 3&quot;, código de proyecto 157744, patrocinado por la Entidad Organizadora Consultora e Inmobiliaria Hogar SPA. Se consultó a la Entidad Patrocinante (EP), y ésta informó que en la primera reunión de ejecución se le avisó al comité que sólo se podrían mantener las construcciones existentes, si la normativa y la Dirección de Obras Municipales (DOM) de La Florida, lo permitía. Esto surge a raíz que el Inspector Técnico de Obras (ITO), identificó otra construcción, para la cual se exigió su demolición o regularización, lo que quedó como criterio para el resto de los sitios. En relación a su caso, se nos indicó que existe una construcción en el antejardín de la propiedad, la cual está fuera de norma. Además, la Entidad Patrocinante comenta que se le ofreció demoler todo, sin embargo, existe oposición al respecto. En este orden de ideas, y dado que no su beneficio es inviable de ejecutar actualmente, se sugiere que renuncie al subsidio, salvo que en la DOM propongan otra solución. Por parte del municipio, el caso lo esta viendo internamente, la Sra. Marcela Jopia, a quien sugerimos contac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TAZ Fecha de publicación: 09-09-2022 15:24"/>
    <d v="2022-08-26T16:54:42"/>
    <d v="2022-09-09T15:24:52"/>
    <s v="3760618"/>
    <s v="BULBOA GACITUA, JUAN GUILLERMO"/>
    <s v="Chileno o extranjero con rut"/>
    <d v="2022-08-26T16:54:42"/>
    <s v="No"/>
    <n v="10"/>
    <s v="No"/>
    <s v="Hombre"/>
    <x v="6"/>
    <s v="Reclamo"/>
    <s v="SERVIU METROPOLITANO"/>
    <s v="86"/>
    <s v="REGION METROPOLITANA"/>
    <s v="La Florida"/>
    <s v="Gestión de opinión ciudadana"/>
    <s v="Torres Suil, Paula Andrea"/>
    <s v="Cardenas Pinto, Paola"/>
    <s v="Ferrer Vergara, Miguel"/>
    <s v="Chilena"/>
    <s v="Valor predeterminado"/>
    <m/>
  </r>
  <r>
    <s v="CAS-6932802-M8N7T3"/>
    <s v="Activo"/>
    <s v="Presencial"/>
    <s v="19.880"/>
    <s v="usuario es beneficiario de 4ta selección BM mantención y solicita dejar reclamo a entidad Creando Futuro por retraso en obras de mejoramiento."/>
    <s v="se toma reclamo a traves de formulario de gestión de opinión."/>
    <d v="2022-08-26T16:58:38"/>
    <m/>
    <s v="15419943"/>
    <s v="MÉNDEZ TORRES, ROBERTO EDUARDO"/>
    <s v="Chileno o extranjero con rut"/>
    <d v="2022-08-26T16:58:38"/>
    <s v="No"/>
    <n v="24"/>
    <s v="Sí"/>
    <s v="Hombre"/>
    <x v="3"/>
    <s v="Reclamo"/>
    <s v="SERVIU METROPOLITANO"/>
    <s v="40"/>
    <m/>
    <m/>
    <s v="Gestión de opinión ciudadana"/>
    <s v="Valverde, Carmen"/>
    <s v="Gallegos, Gabriela"/>
    <s v="Ferrer Vergara, Miguel"/>
    <s v="Chilena"/>
    <s v="Valor predeterminado"/>
    <m/>
  </r>
  <r>
    <s v="CAS-6934163-X3R2H8"/>
    <s v="Activo"/>
    <s v="Presencial"/>
    <s v="19.880"/>
    <s v="USUARIA SOLICITA DEJAR RECLAMO YA QUE SU MADRE FUE BENEFICIADA CON MEJORAMIENTO Y NECESITA HACER SUSTITUCIÓN POR FALLECIMIENTO."/>
    <s v="SE TOMA RECLAMO A TRAVES DE FORMULARIO DE GESTIÓN DE OPINIÓN."/>
    <d v="2022-08-29T15:42:56"/>
    <m/>
    <s v="12775765"/>
    <s v="FERNANDEZ CONTRERAS, FRESIA XIMENA ALICIA"/>
    <s v="Chileno o extranjero con rut"/>
    <d v="2022-08-29T15:42:56"/>
    <s v="No"/>
    <n v="23"/>
    <s v="Sí"/>
    <s v="Mujer"/>
    <x v="3"/>
    <s v="Reclamo"/>
    <s v="SERVIU METROPOLITANO"/>
    <s v="47"/>
    <s v="REGION METROPOLITANA"/>
    <s v="Conchali"/>
    <s v="Gestión de opinión ciudadana"/>
    <s v="Recabarren Gonzalez, Victoria"/>
    <s v="Parada Alarcon, Carolina"/>
    <s v="Gallegos, Gabriela"/>
    <s v="Chilena"/>
    <s v="Valor predeterminado"/>
    <m/>
  </r>
  <r>
    <s v="CAS-6935123-R3F3W8"/>
    <s v="Activo"/>
    <s v="Presencial"/>
    <s v="19.880"/>
    <s v="Usuario deja reclamo porque no ha podido aplicar su subsidio DS49"/>
    <s v="Se toma reclamo ab traves de formulario de gestion de opiniom"/>
    <d v="2022-08-30T16:37:14"/>
    <m/>
    <s v="10705422"/>
    <s v="PINTO PEREZ, LUIS ROMELIO"/>
    <s v="Chileno o extranjero con rut"/>
    <d v="2022-08-30T16:37:14"/>
    <s v="No"/>
    <n v="22"/>
    <s v="Sí"/>
    <s v="Hombre"/>
    <x v="6"/>
    <s v="Reclamo"/>
    <s v="SERVIU METROPOLITANO"/>
    <s v="55"/>
    <s v="REGION METROPOLITANA"/>
    <s v="Maipu"/>
    <s v="Gestión de opinión ciudadana"/>
    <s v="Marinao, Jenifer"/>
    <s v="Maraboli, Patricia"/>
    <s v="Marinao, Jenifer"/>
    <s v="Chilena"/>
    <s v="Valor predeterminado"/>
    <m/>
  </r>
  <r>
    <s v="CAS-6935133-N6D9V4"/>
    <s v="Activo"/>
    <s v="Presencial"/>
    <s v="19.880"/>
    <s v="Deja reclamo por atencion hecha por Camila Urrutia en la postulacion del DS52"/>
    <s v="Se realiza reclamo por formulario gestion presencial"/>
    <d v="2022-08-30T16:42:38"/>
    <m/>
    <s v="7179915"/>
    <s v="ALARCON LOPEZ, MARIA ANGELICA"/>
    <s v="Chileno o extranjero con rut"/>
    <d v="2022-08-30T16:42:38"/>
    <s v="No"/>
    <n v="22"/>
    <s v="Sí"/>
    <s v="Mujer"/>
    <x v="9"/>
    <s v="Reclamo"/>
    <s v="OIRS SANTIAGO"/>
    <s v="69"/>
    <s v="REGION METROPOLITANA"/>
    <s v="Conchali"/>
    <s v="Gestión de opinión ciudadana"/>
    <s v="Flores Castillo, Julio"/>
    <s v="Hernandez Muñoz, Olga"/>
    <s v="Flores Castillo, Julio"/>
    <s v="Chilena"/>
    <s v="Valor predeterminado"/>
    <m/>
  </r>
  <r>
    <s v="CAS-6936487-V3R1H5"/>
    <s v="Resuelto"/>
    <s v="Presencial"/>
    <s v="19.880"/>
    <s v="Usuario pone reclamor por las malas terminaciones del mejoramiento que hizieron en todo el Block y por que el erncargado Mauricio Rodriguez quedo en 3 dias solucionar el problema y asta ahora nada ."/>
    <s v="Descripción: Junto con saludar cordialmente, damos respuesta a su reclamo, relacionado con las malas terminaciones de las obras mejoramiento que se habrían realizado en todo el Block donde usted reside, indicando que el encargado, Sr. Mauricio Rodriguez, se habría comprometido en un plazo de 3 días, a solucionar el problema, sin embargo, a la fecha no tendrían respuesta como comunidad, por tal motivo, solicita supervsión de las anomalías que expone.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n el fin de brindarle una atención certera y oportuna, informamos a usted que es necesario contar con mayores antecedentes para poder atender su requerimiento y entregar una correcta orientación. Por ello, solicitamos nos aporte datos tales como: nombre de la Población, Villa o Conjunto Habitacional, avenida, calle o pasaje y numeración, casa o departamento, block o torre y número o letra, y comuna, o bien, nombre de la Entidad Patrocinante, constructora y año de la asignacion del beneficio. Los datos faltantes son fundamentales para investigar internamente con la unidad correspondiente de este Servicio. Le invitamos a escribirnos nuevamente por esta esta misma vía, esto es, a través de nuestro Formulario de Contacto, al que puede acceder directamente mediante el siguiente link: https://www.minvu.gob.cl/contactenos/formulario-de-contacto/, donde deberá detallar su requerimiento, y aportar la informacion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 Fecha de publicación: 09-09-2022 12:36"/>
    <d v="2022-09-01T07:37:09"/>
    <d v="2022-09-09T12:36:57"/>
    <s v="9123933"/>
    <s v="RAMÍREZ RUBIO, LEONARDO"/>
    <s v="Chileno o extranjero con rut"/>
    <d v="2022-08-31T08:00:00"/>
    <s v="No"/>
    <n v="7"/>
    <s v="No"/>
    <m/>
    <x v="3"/>
    <s v="Reclamo"/>
    <s v="SERVIU METROPOLITANO"/>
    <m/>
    <s v="REGION METROPOLITANA"/>
    <s v="Recoleta"/>
    <s v="Gestión de opinión ciudadana"/>
    <s v="Torres Suil, Paula Andrea"/>
    <s v="Parada Alarcon, Carolina"/>
    <s v="Torres Suil, Paula Andrea"/>
    <m/>
    <s v="Valor predeterminado"/>
    <m/>
  </r>
  <r>
    <s v="CAS-6939155-V5J8F3"/>
    <s v="Activo"/>
    <s v="Presencial"/>
    <s v="19.880"/>
    <s v="Indica que en el mes de enero pidio un calculo de subsidio luego de varios meses volvio y pidio una actualizacion saliendo montos diferentes ,segun le explicaron era porque la uf habia subido el 1 de septiembre volvio y salio otro monto el notario se dio cuenta que no correspondian a sus datos yb la usuaria reconoce que tampoco se fijo."/>
    <s v="Se ingresa reclamo a traves Formulario de Gestion de opiniones"/>
    <d v="2022-09-02T14:41:26"/>
    <m/>
    <s v="11874335"/>
    <s v="MARTINEZ MUÑOZ, ITALIA MARION"/>
    <s v="Chileno o extranjero con rut"/>
    <d v="2022-09-02T14:41:26"/>
    <s v="No"/>
    <n v="19"/>
    <s v="No"/>
    <s v="Mujer"/>
    <x v="0"/>
    <s v="Reclamo"/>
    <s v="OIRS SANTIAGO"/>
    <s v="51"/>
    <s v="REGION METROPOLITANA"/>
    <s v="La Pintana"/>
    <s v="Gestión de opinión ciudadana"/>
    <s v="Flores Castillo, Julio"/>
    <s v="Hernandez Muñoz, Olga"/>
    <s v="Flores Castillo, Julio"/>
    <s v="Chilena"/>
    <s v="Valor predeterminado"/>
    <m/>
  </r>
  <r>
    <s v="CAS-6939238-K4P3V2"/>
    <s v="Activo"/>
    <s v="Presencial"/>
    <s v="19.880"/>
    <s v="Usuario informa que ha venido en reiteradas ocasionesa ver la opción de poder postular a algún subsidio habitacional y resulta que tiene una marca de Beneficio anterior . Se le hizo presentar varios documentos y justificar que nunca ha sido casado y no ha postulado a ningún beneficio anteriormente. informa haber presentado todo lo solicitado por nada y su trámite sigue en espera de resolución, manifiesta molestia por el tiempo transcurrido y el gasto que ha incurrido en el trámite."/>
    <m/>
    <d v="2022-09-02T16:10:26"/>
    <m/>
    <s v="6924624"/>
    <s v="PEÑA FUENTES, JUAN CARLOS"/>
    <s v="Chileno o extranjero con rut"/>
    <d v="2022-09-02T16:10:26"/>
    <s v="No"/>
    <n v="19"/>
    <s v="No"/>
    <s v="Hombre"/>
    <x v="31"/>
    <s v="Reclamo"/>
    <s v="SERVIU METROPOLITANO"/>
    <s v="67"/>
    <s v="REGION METROPOLITANA"/>
    <s v="Talagante"/>
    <s v="Información sobre el estado de trámite"/>
    <s v="Cubillos Almarza, Silvana"/>
    <s v="Recabarren Gonzalez, Victoria"/>
    <s v="Parada Alarcon, Carolina"/>
    <s v="Chilena"/>
    <s v="Valor predeterminado"/>
    <m/>
  </r>
  <r>
    <s v="CAS-6940920-Z7W3L4"/>
    <s v="Resuelto"/>
    <s v="Presencial"/>
    <s v="19.880"/>
    <s v="Necesita con suma urgencia la rectificacion de su subsidio la cual se encuentra detenido en la seremi."/>
    <s v="Descripción: Junto con saludar cordialmente, damos respuesta a su presentación, donde expone su reclamo relacionado con la rectificación de su certificado de subsidio, por cambio de apellido. En primer lugar, quisiéramos señalar que lamentamos la situación descrita por usted, puesto que para nosotros como Servicio de Vivienda y Urbanización (SERVIU) Metropolitano, es ofrecer una respuesta con altos estándares de calidad, entregándoles a nuestros usuarios una información certera y oportuna. Dicho lo anterior, le informamos que su requerimiento fue derivado a la Secretaría Regional Ministerial Metropolitana (SEREMI), de Vivienda y Urbanismo, solicitando dar celeridad a la emisión del certificado. Una vez emitido éste, funcionarias del Subdepartamento Subsidios de Adquisición de Viviendas, tomarán contacto con usted, vía correo electrónico y/o llamado telefónico, para formalizar su entreg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KJN/RMR Fecha de publicación: 22-09-2022 17:20"/>
    <d v="2022-09-05T15:34:11"/>
    <d v="2022-09-22T16:20:26"/>
    <s v="11317986"/>
    <s v="MUÑOZ CORDOBA, GRACIELA DE LAS ROSAS"/>
    <s v="Chileno o extranjero con rut"/>
    <d v="2022-09-05T15:34:11"/>
    <s v="No"/>
    <n v="11"/>
    <s v="No"/>
    <s v="Mujer"/>
    <x v="35"/>
    <s v="Reclamo"/>
    <s v="SERVIU METROPOLITANO"/>
    <s v="54"/>
    <s v="REGION METROPOLITANA"/>
    <s v="San Bernardo"/>
    <s v="Gestión de opinión ciudadana"/>
    <s v="Torres Suil, Paula Andrea"/>
    <s v="Cardenas Pinto, Paola"/>
    <s v="Ferrer Vergara, Miguel"/>
    <s v="Chilena"/>
    <s v="Valor predeterminado"/>
    <m/>
  </r>
  <r>
    <s v="CAS-6940932-T3C9D4"/>
    <s v="Resuelto"/>
    <s v="Presencial"/>
    <s v="19.880"/>
    <s v="Solicita saber cuando le asignaron el subsidio leasing ya que dice que nunca lo ocupo y aparece con marca de beneficio ."/>
    <s v="Descripción: Junto con saludar cordialmente, damos respuesta a su presentación, donde expone su reclamo relacionado con información acerca de la asignación del subsidio Programa Leasing habitacional, regulado por el Decreto Supremo N° 120, indicando que registraría marca de beneficio, sin haberlo ocupado. Al respecto y en atención a su presentación, le informamos que revisado nuestros registros computacionales, hemos verificado que usted firmó un contrato de arrendamiento con promesa de compraventa con la Entidad Financiera BBVA Leasing en año 2011, de una vivienda en la comuna de Pudahuel, subsidio por un monto de 200 Unidades de Fomento (UF).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PGC Fecha de publicación: 22-09-2022 17:26"/>
    <d v="2022-09-05T15:41:25"/>
    <d v="2022-09-22T16:26:46"/>
    <s v="16070147"/>
    <s v="JARA GUERRERO, DANIEL ALBERTO"/>
    <s v="Chileno o extranjero con rut"/>
    <d v="2022-09-05T15:41:25"/>
    <s v="No"/>
    <n v="11"/>
    <s v="No"/>
    <s v="Hombre"/>
    <x v="37"/>
    <s v="Reclamo"/>
    <s v="SERVIU METROPOLITANO"/>
    <s v="37"/>
    <s v="REGION METROPOLITANA"/>
    <s v="Maipu"/>
    <s v="Gestión de opinión ciudadana"/>
    <s v="Torres Suil, Paula Andrea"/>
    <s v="Cardenas Pinto, Paola"/>
    <s v="Marinao, Jenifer"/>
    <s v="Extranjera"/>
    <s v="Valor predeterminado"/>
    <m/>
  </r>
  <r>
    <s v="CAS-6943933-F2V3Q6"/>
    <s v="Activo"/>
    <s v="Presencial"/>
    <s v="19.880"/>
    <s v="La usuaria indica que puso un reclamo el día 6 de septiembre 2021 en la oficina de partes del Minvu indicando la gravedad de los hechos ocurridos a su madre de 71 años de edad, sobre un comité de vivienda que la hicieron firmar la renuncia de su subsidio con engaños ."/>
    <s v="se ingresa reclamo a través del Formulario Gestión de Opiniones ."/>
    <d v="2022-09-07T15:43:20"/>
    <m/>
    <s v="9473129"/>
    <s v="GARRIDO RODRÍGUEZ, SYLVIA DEL CARMEN"/>
    <s v="Chileno o extranjero con rut"/>
    <d v="2022-09-07T15:43:20"/>
    <s v="No"/>
    <n v="16"/>
    <s v="No"/>
    <s v="Mujer"/>
    <x v="27"/>
    <s v="Reclamo"/>
    <s v="SERVIU METROPOLITANO"/>
    <s v="60"/>
    <m/>
    <m/>
    <s v="Gestión de opinión ciudadana"/>
    <s v="Vega Tello, Veronica"/>
    <s v="Ferrer Vergara, Miguel"/>
    <s v="Cardenas Pinto, Paola"/>
    <s v="Chilena"/>
    <s v="Valor predeterminado"/>
    <m/>
  </r>
  <r>
    <s v="CAS-6943951-X5S8X2"/>
    <s v="Activo"/>
    <s v="Presencial"/>
    <s v="19.880"/>
    <s v="Usuario pone reclamo a la Sra. Directora Juana Nazal por discriminación y ordenar no se le entregue ningún documento y hacer que pierda el tiempo para que atiendan su requerimiento en el proyecto Alhue ,indica que lo estafaron que se le entrego una vivienda sin vista y con tachos de basura al frente de su terraza."/>
    <s v="Se ingresa reclamo a través del Formulario Gestión de Opiniones"/>
    <d v="2022-09-07T16:04:56"/>
    <m/>
    <s v="15463441"/>
    <s v="CASTILLO DIAZ, ROCKY ANDERSON"/>
    <s v="Chileno o extranjero con rut"/>
    <d v="2022-09-07T16:04:56"/>
    <s v="No"/>
    <n v="16"/>
    <s v="No"/>
    <s v="Hombre"/>
    <x v="1"/>
    <s v="Reclamo"/>
    <s v="SERVIU METROPOLITANO"/>
    <s v="39"/>
    <s v="REGION METROPOLITANA"/>
    <s v="Santiago"/>
    <s v="Gestión de opinión ciudadana"/>
    <s v="Ferrer Vergara, Miguel"/>
    <s v="Cardenas Pinto, Paola"/>
    <s v="Romo Berrios, Paola"/>
    <s v="Chilena"/>
    <s v="Valor predeterminado"/>
    <m/>
  </r>
  <r>
    <s v="CAS-6943962-Q8V8M4"/>
    <s v="Activo"/>
    <s v="Presencial"/>
    <s v="19.880"/>
    <s v="Usuario pone reclamo a Nicolas Bolvaran por no entregar la información sobre otro reclamo por no tener el numero de folio por lo que se siente discriminado ."/>
    <s v="Se ingresa reclamo por Formulario Gestión de Opiniones"/>
    <d v="2022-09-07T16:14:46"/>
    <m/>
    <s v="15463441"/>
    <s v="CASTILLO DIAZ, ROCKY ANDERSON"/>
    <s v="Chileno o extranjero con rut"/>
    <d v="2022-09-07T16:14:46"/>
    <s v="No"/>
    <n v="16"/>
    <s v="No"/>
    <s v="Hombre"/>
    <x v="18"/>
    <s v="Reclamo"/>
    <s v="OIRS SANTIAGO"/>
    <s v="39"/>
    <s v="REGION METROPOLITANA"/>
    <s v="Santiago"/>
    <s v="Gestión de opinión ciudadana"/>
    <s v="Flores Castillo, Julio"/>
    <s v="Hernandez Muñoz, Olga"/>
    <s v="Flores Castillo, Julio"/>
    <s v="Chilena"/>
    <s v="Valor predeterminado"/>
    <m/>
  </r>
  <r>
    <s v="CAS-6945161-G8W6L8"/>
    <s v="Resuelto"/>
    <s v="Presencial"/>
    <s v="19.880"/>
    <s v="Esta molesta porque en la pagina web dice que debe presentar la documentación de arriendo de manera presencial y al llegar ala la oficina se le indica que debe enviarlos por correo."/>
    <s v="Descripción: Junto con saludarle cordialmente, damos respuesta a su reclamo, dirigido a nuestro Servicio, manifestando su malestar al presentarse de manera presencial a nuestra oficina, sin embargo, en dicha ocasión se le informa que el procedimiento para ingresar documentación requerida para aplicar el Subsidio de Arriendo del cual es beneficiaria, es mediante casilla electrónica.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Por lo anterior, es preciso informar a usted que efectivamente, para aplicar el subsidio de arriendo, deberá remitir los antecedentes señalados en archivo adjunto, a la casilla de correo electrónico validacioncontratoarriendo@minvu.cl, medio por el cual, se recepcionan los documentos para la aplicación del subsidio de arriendo. En este sentido, adjuntamos informativo del Paso a Paso, para la solicitud de validación de los contratos de Arriendo, regulado por el Decreto Supremo N° 52 (V. Y U.), de 2013, para los Llamados regulares y Adulto Mayor. Finalmente, señalar que lamentamos las molestias que esta situación le haya podido ocasionar y solicitamos mantenerse atenta a las vías de contacto por Ud. señaladas, dado que será el medio, por el cual le informaremos los resultados de la revisión realizada a la documentación que nos enví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MF/BAC Fecha de publicación: 23-09-2022 18:28"/>
    <d v="2022-09-08T14:58:08"/>
    <d v="2022-09-23T17:29:01"/>
    <s v="17149996"/>
    <s v="ALCÁNTARA CAQUEO, ASISIS FERNANDA"/>
    <s v="Chileno o extranjero con rut"/>
    <d v="2022-09-08T14:58:08"/>
    <s v="No"/>
    <n v="9"/>
    <s v="No"/>
    <s v="Mujer"/>
    <x v="9"/>
    <s v="Reclamo"/>
    <s v="SERVIU METROPOLITANO"/>
    <s v="33"/>
    <s v="REGION METROPOLITANA"/>
    <s v="Puente Alto"/>
    <s v="Gestión de opinión ciudadana"/>
    <s v="Torres Suil, Paula Andrea"/>
    <s v="Cardenas Pinto, Paola"/>
    <s v="Parada Alarcon, Carolina"/>
    <s v="Chilena"/>
    <s v="Valor predeterminado"/>
    <m/>
  </r>
  <r>
    <s v="CAS-6946524-X0B3B6"/>
    <s v="Activo"/>
    <s v="Presencial"/>
    <s v="19.880"/>
    <s v="Desde que postulo el 2021 al mejoramiento no ha tenido noticias de la PSAT Creando Futuro ,los ha llamado y nada"/>
    <s v="se toma Formulario Gestión de Opiniones ."/>
    <d v="2022-09-09T14:21:28"/>
    <m/>
    <s v="12754243"/>
    <s v="BUSTOS TORRES, PATRICIA ALEJANDRA"/>
    <s v="Chileno o extranjero con rut"/>
    <d v="2022-09-09T14:21:28"/>
    <s v="No"/>
    <n v="14"/>
    <s v="No"/>
    <s v="Mujer"/>
    <x v="3"/>
    <s v="Reclamo"/>
    <s v="SERVIU METROPOLITANO"/>
    <s v="47"/>
    <s v="REGION METROPOLITANA"/>
    <s v="San Ramon"/>
    <s v="Gestión de opinión ciudadana"/>
    <s v="Torres Suil, Paula Andrea"/>
    <s v="Cardenas Pinto, Paola"/>
    <s v="Parada Alarcon, Carolina"/>
    <s v="Chilena"/>
    <s v="Valor predeterminado"/>
    <m/>
  </r>
  <r>
    <s v="CAS-6949643-J2K3V5"/>
    <s v="Activo"/>
    <s v="Presencial"/>
    <s v="19.880"/>
    <s v="Usuario indica que realizo trabajo mediante Banco de Materiales y no se le ha pagado ."/>
    <s v="se realiza reclamo mediante Formulario Gestión De Opiniones."/>
    <d v="2022-09-13T15:17:37"/>
    <m/>
    <s v="18333469"/>
    <s v="CASTILLO FARIAS, MATIAS BENJAMIN"/>
    <s v="Chileno o extranjero con rut"/>
    <d v="2022-09-13T16:17:37"/>
    <s v="No"/>
    <n v="12"/>
    <s v="No"/>
    <s v="Hombre"/>
    <x v="8"/>
    <s v="Reclamo"/>
    <s v="SERVIU METROPOLITANO"/>
    <s v="30"/>
    <s v="REGION XIV DE LOS RIOS"/>
    <s v="Valdivia"/>
    <s v="Gestión de opinión ciudadana"/>
    <s v="Ferrer Vergara, Miguel"/>
    <s v="Gandara, Pamela"/>
    <s v="Ferrer Vergara, Miguel"/>
    <s v="Chilena"/>
    <s v="Valor predeterminado"/>
    <m/>
  </r>
  <r>
    <s v="CAS-6953391-D8K5Q5"/>
    <s v="Resuelto"/>
    <s v="Presencial"/>
    <s v="19.880"/>
    <s v="Realizo tramite de sustitución por fallecimiento ya que su madre falleció ,indica que ha traído toda la documentación solicitada y aun no ha recibido respuesta."/>
    <s v="Descripción: Junto con saludar cordialmente, damos respuesta a su presentación, donde expone su reclamo relacionado con el estado de trámite de sustitución por fallecimiento, de su madre fallecida. En primer lugar, quisiéramos señalar que lamentamos la situación descrita por usted, puesto que para nosotros como Servicio de Vivienda y Urbanización (SERVIU) Metropolitano, es vital ofrecer un servicio con altos estándares de calidad, entregándoles a nuestros usuarios una información certera, completa y oportuna. Dicho lo anterior, le informamos que revisados nuestros registros computacionales, obtuvimos que su madre postuló y se benefició con un subsidio habitacional correspondiente al Sistema Integrado de Subsidio Habitacional, regulado por el Decreto Supremo N°1 (V. y U.) de 2011, Tramo I, Título II, en el Llamado año 2018, donde postuló con un crédito bancario pre-aprobado. En lo concerniente a la sustitución por fallecimiento, es requisito que las personas que sustituyan al beneficiario/a fallecido/a, deben cumplir con los mismos requisitos que tuvo la persona en su postulación, y si bien usted en este caso indica que ha presentado documentación, falta su pre aprobación bancaria, motivo por el cual no se ha dado curso a su solicitud. Cabe señalar que este caso fue consultado y respondido, también a la municipalidad de La Florida, el día 24.09.2022.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RG/LDB Fecha de publicación: 28-09-2022 16:34"/>
    <d v="2022-09-20T15:09:43"/>
    <d v="2022-09-28T15:34:55"/>
    <s v="20560046"/>
    <s v="SEPULVEDA SOTO, BASTIAN IGNACIO ESTEBAN"/>
    <s v="Chileno o extranjero con rut"/>
    <d v="2022-09-20T16:09:43"/>
    <s v="No"/>
    <n v="6"/>
    <s v="No"/>
    <s v="Hombre"/>
    <x v="35"/>
    <s v="Reclamo"/>
    <s v="SERVIU METROPOLITANO"/>
    <s v="20"/>
    <s v="REGION METROPOLITANA"/>
    <s v="La Florida"/>
    <s v="Gestión de opinión ciudadana"/>
    <s v="Torres Suil, Paula Andrea"/>
    <s v="Cardenas Pinto, Paola"/>
    <s v="Ferrer Vergara, Miguel"/>
    <s v="Chilena"/>
    <s v="Valor predeterminado"/>
    <m/>
  </r>
  <r>
    <s v="CAS-6956807-K1Z6C0"/>
    <s v="Activo"/>
    <s v="Presencial"/>
    <s v="19.880"/>
    <s v="usuaria desea dejar reclamo por filtraciones severas en su domicilio de su vivienda que tiene 25 años de antigüedad, según indica fue construida por SERVIU en la villla Andes 2 comuna de San Bernardo, además señala que las EP le indicaron que ellos no hacen ese tipo de trabajos puesto que tendría que cambiar toda la tubería de agua del edificio."/>
    <s v="se recibe reclamo y fotos del formulario de gestión de opinión."/>
    <d v="2022-09-22T17:43:48"/>
    <m/>
    <s v="16571444"/>
    <s v="VILLALOBOS CONTRERAS, MELANNY VERONICA"/>
    <s v="Chileno o extranjero con rut"/>
    <d v="2022-09-22T18:43:48"/>
    <s v="No"/>
    <n v="7"/>
    <s v="No"/>
    <s v="Mujer"/>
    <x v="21"/>
    <s v="Reclamo"/>
    <s v="SERVIU METROPOLITANO"/>
    <s v="35"/>
    <s v="REGION METROPOLITANA"/>
    <s v="San Bernardo"/>
    <s v="Gestión de opinión ciudadana"/>
    <s v="Valenzuela Gutierrez, Natalia"/>
    <s v="Barrera Leon, Marcela"/>
    <s v="Ferrer Vergara, Miguel"/>
    <s v="Chilena"/>
    <s v="Valor predeterminado"/>
    <m/>
  </r>
  <r>
    <s v="CAS-6956810-G1Y1T9"/>
    <s v="Activo"/>
    <s v="Presencial"/>
    <s v="19.880"/>
    <s v="solicita dejar reclamo por trabajos mal realizados por parte de la EP OIKOS SPA y falta de información ya que las comunicaciones han sido solo via wasap."/>
    <m/>
    <d v="2022-09-22T17:51:44"/>
    <m/>
    <s v="10780609"/>
    <s v="PÉREZ SEPÚLVEDA, BRENDA ELIZABETH"/>
    <s v="Chileno o extranjero con rut"/>
    <d v="2022-09-22T18:51:45"/>
    <s v="No"/>
    <n v="7"/>
    <s v="No"/>
    <s v="Mujer"/>
    <x v="3"/>
    <s v="Reclamo"/>
    <s v="SERVIU METROPOLITANO"/>
    <s v="42"/>
    <s v="REGION METROPOLITANA"/>
    <s v="San Miguel"/>
    <s v="Gestión de opinión ciudadana"/>
    <s v="Valverde, Carmen"/>
    <s v="Gallegos, Gabriela"/>
    <s v="Ferrer Vergara, Miguel"/>
    <s v="Chilena"/>
    <s v="Valor predeterminado"/>
    <m/>
  </r>
  <r>
    <s v="CAS-6958347-H6G3N6"/>
    <s v="Activo"/>
    <s v="Presencial"/>
    <s v="19.880"/>
    <s v="Usuaria desea responder el reclamo contestado"/>
    <s v="El motivo por el cual estoy haciendo mi reclamo fue por un giro que no realice en mi cuenta de ahorro x la vivienda realizada el 24/05/22 pi un monto aprox. de $56.375.-. Hice mis reclamo pertinentes a mi entidad financiera bancaria bco. estado, lo cual informa que SERVIU pidió el pago de dicho monto y la respuesta que recibí de parte de ellos adjunto el documento con dicha información al reclamo: CAS-6892140-F1V3T7 Esperando pronta y satisfactoria respuesta de su parte, me despido Andrea Matus Muñoz 14.394.916-8"/>
    <d v="2022-09-23T13:39:02"/>
    <m/>
    <s v="14394916"/>
    <s v="MATUS MUÑOZ, ANDREA DEL CARMEN"/>
    <s v="Chileno o extranjero con rut"/>
    <d v="2022-09-23T14:39:02"/>
    <s v="No"/>
    <n v="6"/>
    <s v="No"/>
    <s v="Mujer"/>
    <x v="3"/>
    <s v="Reclamo"/>
    <s v="SERVIU METROPOLITANO"/>
    <s v="44"/>
    <s v="REGION METROPOLITANA"/>
    <s v="San Bernardo"/>
    <s v="Gestión de opinión ciudadana"/>
    <s v="Flores Fuentes, Jaime"/>
    <s v="Parada Alarcon, Carolina"/>
    <s v="Cardenas Pinto, Paola"/>
    <s v="Chilena"/>
    <s v="Valor predeterminado"/>
    <m/>
  </r>
  <r>
    <s v="CAS-6962123-N1F6P9"/>
    <s v="Activo"/>
    <s v="Presencial"/>
    <s v="19.880"/>
    <s v="La empresa que hizo el mejoramiento no dejo bien puestos los techos y las canaletas corridas filtrándose el agua por los departamentos ."/>
    <s v="Se ingresa Reclamo a través del formulario Gestión de Opiniones"/>
    <d v="2022-09-27T15:36:26"/>
    <m/>
    <s v="6717548"/>
    <s v="SAAVEDRA GARRIDO, PATRICIA ROSANA"/>
    <s v="Chileno o extranjero con rut"/>
    <d v="2022-09-27T16:36:26"/>
    <s v="No"/>
    <n v="4"/>
    <s v="No"/>
    <s v="Mujer"/>
    <x v="3"/>
    <s v="Reclamo"/>
    <s v="SERVIU METROPOLITANO"/>
    <s v="71"/>
    <s v="REGION METROPOLITANA"/>
    <s v="La Florida"/>
    <s v="Gestión de opinión ciudadana"/>
    <s v="Carcamo Valencia, Mylena"/>
    <s v="Miqueles Jimenez, Paola"/>
    <s v="Cardenas Pinto, Paola"/>
    <s v="Chilena"/>
    <s v="Valor predeterminado"/>
    <m/>
  </r>
  <r>
    <s v="CAS-6711744-H2Z4M3"/>
    <s v="Resuelto"/>
    <s v="Presencial"/>
    <s v="19.880"/>
    <s v="usuaria solicita dejar reclamo por obras de mejoramiento mal realizadas."/>
    <s v="Descripción: Junto con saludarle cordialmente, y por especial encargo de la Dirección del SERVIU Metropolitano, doy respuesta a su reclamo, mediante el cual, manifiesta su disconformidad por los trabajos realizados en la techumbre de su vivienda, financiados mediante el Programa de Protección del Patrimonio Familiar (PPPF), regulado por el Decreto Supremo Nº 255 (V. y U.) de 2006. En primer lugar, quisiera señalar que lamento la situación descrita por usted, toda vez que para nosotros como SERVIU Metropolitano, es de suma importancia que el desarrollo de las obras de mejoramiento de su vivienda, se ejecute de acuerdo a lo programado y sin mayores inconvenientes para nuestras beneficiarias.  Es por esta razón y comprendiendo su preocupación, que nuestro Supervisor del Departamento de Obras de Edificación, Sr. Jeremy Gutiérrez Phillips, realizó una serie de gestiones tanto con el Inspector Técnico de Obra (ITO) como con el Prestador de Asistencia Técnica (PSAT), a fin de atender su requerimiento. Producto de lo anterior, es que con fecha 17.03.2022, se realizó la visita a su vivienda, en conjunto con la Asistente Social del Proyecto, Marta Lincuvilu, donde se pudo verificar que los trabajos fueron realizados por Ud. sin utilizar el subsidio de mejoramiento obtenido, razón por la que Ud. optó por renunciar al referido beneficio. Por lo anterior, el Prestador de Asistencia Técnica (PSAT), comenzó a gestionar su renuncia, para posteriormente solicitar el desbloqueo de su cuenta de ahorro para la vivienda. No obstante, en caso de dudas sobre la materia y si así usted lo estima, la invito a tomar contacto con el Sr. Jeremy Gutiérrez Phillips, Supervisor de Obras de este Servicio, al correo electrónico: jgutierrezp@minvu.cl. Le reiteramos nuestras más sinceras disculpas por las molestias que la demora en el envío de esta respuesta le haya podido causar, y le manifestamos nuestra disposición para responder sus consultas. Finalmente, puede informarse de sus derechos y deberes como usuario, establecidos en nuestra Carta de Derechos Ciudadanos adjunta y que además se encuentra disponible en el sitio https://www.minvu.gob.cl/wp-content/uploads/2019/01/carta_Derechos-Ciudadanos_-2022.pdf PVL/PCP/JML/MCV Fecha de publicación: 27-05-2022 14:10"/>
    <d v="2022-01-13T15:59:11"/>
    <d v="2022-05-27T14:10:15"/>
    <s v="4817124"/>
    <s v="BASCUÑAN LOBOS, HERMINDA"/>
    <s v="Chileno o extranjero con rut"/>
    <d v="2022-01-13T15:59:11"/>
    <s v="No"/>
    <n v="60"/>
    <s v="Sí"/>
    <s v="Mujer"/>
    <x v="3"/>
    <s v="Reclamo"/>
    <s v="SERVIU METROPOLITANO"/>
    <s v="78"/>
    <s v="REGION METROPOLITANA"/>
    <s v="Cerro Navia"/>
    <s v="Gestión de opinión ciudadana"/>
    <s v="Cardenas Pinto, Paola"/>
    <s v="Marinao, Jenifer"/>
    <s v="Cardenas Pinto, Paola"/>
    <s v="Chilena"/>
    <s v="Valor predeterminado"/>
    <m/>
  </r>
  <r>
    <s v="CAS-6712972-R7D0G4"/>
    <s v="Resuelto"/>
    <s v="Presencial"/>
    <s v="19.880"/>
    <s v="usuaria solicita dejar reclamo por obras de mejoramiento mal realizadas ( filtraciones) realizadas por constructora &quot;Casa Hogar&quot; PSAT Berger y Berger"/>
    <s v="Descripción: Junto con saludarle cordialmente, y por especial encargo de la Dirección del SERVIU Metropolitano, doy respuesta a su reclamo, relacionado con problemas de filtraciones existentes en su conjunto habitacional, indicando que esto se produce desde la entrega material del inmueble, lo que ha provocado daños y afectación económica. Agrega que la empresa constructora no habría dado solución a este problema. Al respecto, consultado al Equipo Post- Venta de este Servicio, indica que las viviendas fueron entregadas a las familias el 05.02.2016, con Recepción Final el 08.01.2016, fecha en la que comienzan a regir las garantías legales a través del Art. 18 de la Ley General de Urbanismo y Construcción (LGUC), dichas garantías corresponden a un plazo de 3 años por terminaciones, 5 Instalaciones y 10 estructuras. De acuerdo a lo anterior y en consideración a su presentación, este problema corresponde a instalaciones, ya que se informan problemas de filtraciones y en virtud a las fechas de entregadas de las viviendas, éstas se encuentran fuera de plazo para hacer valer las garantías legales. Cabe mencionar que, según nuestros registros, el condominio ha recibido la atención por parte de la empresa constructora para la subsanación de requerimientos de la misma índole, la última atención fue realizada en el mes de noviembre del año 2021, aun cuando el proyecto se encontraba fuera de plazo en las garantías correspondientes a terminaciones e instalaciones. En relación al proceso de Post venta, señalar que nuestro Equipo solo dispone de la información de requerimientos puntuales asociados al proyecto habitacional. Finalmente, puede informarse de sus derechos y deberes como usuario, establecidos en nuestra Carta de Derechos Ciudadanos adjunta y que además se encuentra disponible en el sitio https://www.minvu.cl/sobre-minvu/carta-de-derechos/ ADS/PCP/PTS/DBB Fecha de publicación: 21-02-2022 14:34"/>
    <d v="2022-01-14T15:00:21"/>
    <d v="2022-02-21T12:34:28"/>
    <s v="11254356"/>
    <s v="Varas, Rossana"/>
    <s v="Chileno o extranjero con rut"/>
    <d v="2022-01-14T15:00:21"/>
    <s v="No"/>
    <n v="26"/>
    <s v="Sí"/>
    <m/>
    <x v="27"/>
    <s v="Reclamo"/>
    <s v="SERVIU METROPOLITANO"/>
    <m/>
    <s v="REGION METROPOLITANA"/>
    <s v="Quilicura"/>
    <s v="Información"/>
    <s v="Cardenas Pinto, Paola"/>
    <s v="Torres Suil, Paula Andrea"/>
    <s v="Figueroa, Valeska"/>
    <m/>
    <s v="Valor predeterminado"/>
    <m/>
  </r>
  <r>
    <s v="CAS-6777491-X5J2T5"/>
    <s v="Resuelto"/>
    <s v="Presencial"/>
    <s v="19.880"/>
    <s v="usuaria solicita dejar reclamo ya que hubo un error al imprimir su certificado de subsidio DS49 por lo cual en el certificado físico no figuran sus apellidos"/>
    <s v="Descripción: Junto con saludarle cordialmente, damos respuesta a su presentación, donde expone su reclamo por el error que presentaba su certificado de subsidio, obtenido a través del programa Fondo Solidario de Elección de Vivienda, regulado por el Decreto Supremo N°49, Llamado 2020, relacionado a sus apellidos, los que no figurarían en el documento físico. Al respecto, quisiéramos señalar que lamentamos los inconvenientes que esta situación le haya podido ocasionar, en ese sentido podemos señalar que de acuerdo a lo revisado y tras constatar que efectivamente hubo un error en la impresión del certificado de subsidio, se procedió a solicitar a la SEREMI de Vivienda y Urbanismo, su corrección y posterior impresión. Dado lo anterior, una vez emitido el nuevo certificado con las correcciones realizadas, le será informado a través de sus datos de contacto para su retiro. Reciba usted nuestras más sinceras disculpas por las molestias que esta situación le haya podido causar y le invitamos a seguir entregándonos su opinión, la cual nos permite avanzar, corregir errores y mejorar. PCP/PTS/KJN/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43"/>
    <d v="2022-03-28T16:40:34"/>
    <d v="2022-04-19T17:43:19"/>
    <s v="7864626"/>
    <s v="DE LA PUENTE LOPEZ, RUBY MONICA"/>
    <s v="Chileno o extranjero con rut"/>
    <d v="2022-03-28T16:40:34"/>
    <s v="No"/>
    <n v="15"/>
    <s v="No"/>
    <s v="Mujer"/>
    <x v="6"/>
    <s v="Reclamo"/>
    <s v="SERVIU METROPOLITANO"/>
    <s v="66"/>
    <s v="REGION METROPOLITANA"/>
    <s v="Huechuraba"/>
    <s v="Gestión de opinión ciudadana"/>
    <s v="Cardenas Pinto, Paola"/>
    <s v="Torres Suil, Paula Andrea"/>
    <s v="Hernandez Muñoz, Olga"/>
    <s v="Chilena"/>
    <s v="Valor predeterminado"/>
    <m/>
  </r>
  <r>
    <s v="CAS-6777497-D8T1B4"/>
    <s v="Resuelto"/>
    <s v="Presencial"/>
    <s v="19.880"/>
    <s v="usuario solicita dejar reclamo ya que Inmobiliaria Conhab S.A. no ha cumplido con los puntos estbalecidos en rpomesa de compraventa."/>
    <s v="Descripción: Junto con saludar cordialmente, damos respuesta a su reclamo, donde plantea su molestia e inquietud por el cumplimiento de plazos para la entrega de vivienda en el proyecto del Programa de Integración Social y Territorial, regulado por el Decreto Supremo N° 19 (V. y U.), de 2016, “San Alberto de Cerrillos Sur”, patrocinado por la Entidad Desarrolladora Consorcio Habitacional de Chile S.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proyecto cuenta con un 100% de las obras ejecutadas, encontrándose pendiente solo la conexión a empresa ENEL. En lo concerniente a la pavimentación, también cuenta con un 100% de las obras ejecutadas y certificadas desde agosto del año pasado, por lo que los expedientes de obras por parte de la Entidad se encuentran ingresados en su totalidad en la Dirección de Obras de la Ilustre Municipalidad de Cerrillos, contando con el visto bueno y sin observaciones pendientes, obteniendo finalmente el Certificado de Recepción Municipal. Actualmente, se está gestionando prórroga con la Secretaría Regional Ministerial (SEREMI) de Vivienda y Urbanismo para validar los plazos asociados al proyecto, por lo tanto, una vez se cuente con dicha prórroga, se podrá registrar en nuestro sistema computacional la recepción municipal del proyecto, para luego de ello, proceder con la emisión de la Resolución SERVIU que aprueba su asociación al proyecto “San Alberto de Cerrillos Su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LJM/LAR Fecha de publicación: 13-06-2022 17:17"/>
    <d v="2022-03-28T16:48:26"/>
    <d v="2022-06-13T17:17:52"/>
    <s v="15191306"/>
    <s v="ARRATIA VERGARA, ALEX GUSTAVO"/>
    <s v="Chileno o extranjero con rut"/>
    <d v="2022-03-28T16:48:26"/>
    <s v="No"/>
    <n v="54"/>
    <s v="Sí"/>
    <s v="Hombre"/>
    <x v="21"/>
    <s v="Reclamo"/>
    <s v="SERVIU METROPOLITANO"/>
    <s v="35"/>
    <s v="REGION METROPOLITANA"/>
    <s v="Santiago"/>
    <s v="Gestión de opinión ciudadana"/>
    <s v="Cardenas Pinto, Paola"/>
    <s v="Torres Suil, Paula Andrea"/>
    <s v="Jaña Muñoz, Lucia"/>
    <s v="Chilena"/>
    <s v="Valor predeterminado"/>
    <m/>
  </r>
  <r>
    <s v="CAS-6782169-G1B9C8"/>
    <s v="Resuelto"/>
    <s v="Presencial"/>
    <s v="19.880"/>
    <s v="usuaria solicita dejar reclamo dirigido a funcionaria Ana Coñoepan debido a que no le infrmó de manera correcta los datos que debía contener la publicación en el diario oficial para dar por extravío su certificado."/>
    <s v="Descripción: Junto con saludarle cordialmente, damos respuesta a su reclamo, relacionado con la atención recibida por parte de la funcionario Srta. Ana Maria Coñoepan Carrero, quien se desempeña en la Oficina de Informaciones, Reclamos y Sugerencias (OIRS) Santiago del SERVIU Metropolitano. En primer lugar, quisiéramos señalar que lamentamos la situación descrita por usted, para nosotros como SERVIU Metropolitano es de suma importancia la calidad de atención e información a nuestros usuarios.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En virtud de lo señalado,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6"/>
    <d v="2022-03-31T17:11:35"/>
    <d v="2022-04-20T17:16:35"/>
    <s v="19062581"/>
    <s v="GUTIERREZ TORO, MARILEM JURUVY"/>
    <s v="Chileno o extranjero con rut"/>
    <d v="2022-03-31T17:11:35"/>
    <s v="No"/>
    <n v="13"/>
    <s v="No"/>
    <s v="Mujer"/>
    <x v="43"/>
    <s v="Reclamo"/>
    <s v="SERVIU METROPOLITANO"/>
    <s v="26"/>
    <s v="REGION METROPOLITANA"/>
    <s v="Pudahuel"/>
    <s v="Gestión de opinión ciudadana"/>
    <s v="Cardenas Pinto, Paola"/>
    <s v="Miqueles Jimenez, Paola"/>
    <s v="Hernandez Muñoz, Olga"/>
    <s v="Chilena"/>
    <s v="Valor predeterminado"/>
    <m/>
  </r>
  <r>
    <s v="CAS-6782172-Z3D8Q4"/>
    <s v="Resuelto"/>
    <s v="Presencial"/>
    <s v="19.880"/>
    <s v="usuaria solicita dejar reclamo dirigido a funcionario Roberto Arce ya que según indica usuaria, funcionario se comprometió a llamarla para solucionar su problema de marca de benefico que le impide inscribirse al leasing y no ha obtenido ninguna respuesta."/>
    <s v="Descripción: Junto con saludar cordialmente, y por especial encargo de la Dirección del SERVIU Metropolitano, damos respuesta a su reclamo donde se refiere a que funcionario de este Servicio que mención, se comprometió a llamarla para solucionar su problema de marca de beneficio que le impide inscribirse al Leasing y no ha obtenido ninguna respuest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relación al funcionario que menciona, manifestamos nuestras disculpas por las molestias que dicha situación y la espera de una respuesta le haya podido causar, especialmente porque nuestro compromiso como SERVIU Metropolitano es ofrecer un servicio con altos estándares de calidad, entregándoles a nuestros usuarios una información certera y oportuna. Por ello, se ha comunicado a la jefatura correspondiente de su caso, quien tomará las medidas pertinentes. Al respecto, le informamos que revisado nuestro sistema computacional, su caso corresponde a una Asignación Directa de la comuna de Lo Espejo, beneficiada del Programa de Protección Familiar Decreto Supremo N°255 /V. y U.) de 2011, lo cual, el Prestador de Asistencia Técnica Legal (PSAT) que llevaba este proyecto (Fuentes y Shae Consultores Ltda.), no se encuentra con convenio vigente. Por lo anterior, y como es de nuestro interés acompañarla en este proceso, le indicamos que deberá solicitar su renuncia en nuestro Servicio, específicamente en la Sección Gestión de Asistencia Técnica (SEGAT), quien es la Unidad que atiende los casos pendientes de Entidades que no tienen vigencia, específicamente con la funcionaria Sra. Carmen Valverde Burgos, al correo electrónico: cvalverde@minvu.cl, para que le indique que documentos debe present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20-06-2022 15:22"/>
    <d v="2022-03-31T17:16:43"/>
    <d v="2022-06-20T15:22:52"/>
    <s v="10993194"/>
    <s v="VERA MUÑOZ, CECILIA PILAR"/>
    <s v="Chileno o extranjero con rut"/>
    <d v="2022-03-31T17:16:44"/>
    <s v="No"/>
    <n v="56"/>
    <s v="Sí"/>
    <s v="Mujer"/>
    <x v="40"/>
    <s v="Reclamo"/>
    <s v="SERVIU METROPOLITANO"/>
    <s v="52"/>
    <s v="REGION METROPOLITANA"/>
    <s v="Lo Espejo"/>
    <s v="Gestión de opinión ciudadana"/>
    <s v="Cardenas Pinto, Paola"/>
    <s v="Parada Alarcon, Carolina"/>
    <s v="Arce Rivas, Roberto"/>
    <s v="Chilena"/>
    <s v="Valor predeterminado"/>
    <m/>
  </r>
  <r>
    <s v="CAS-6782173-K6T1J3"/>
    <s v="Resuelto"/>
    <s v="Presencial"/>
    <s v="19.880"/>
    <s v="usuaria solicita dejar reclamo dirigido a ENTIDAD INMOBILIARIA SOCIAL CONVERGE LIMITADA por retraso en obras de mejoramiento."/>
    <s v="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a) del Departamento de Obras de Edificación del Serviu Metropolitano, Sr. Felipe Silva Silva, se puso en contacto con el Prestador de Asistencia Técnica (PSAT), Converge, en relación al Proyecto al cual corresponden las obras que se realizarán en su vivienda. En este sentido, el PSAT, se pondrá en contacto con usted a la brevedad en un plazo no superior a 3 días para reprogramar las obras y poder dar una pronta solución en conjunto con el PSAT a su situación. Por lo tanto, en caso de que usted, así lo requiere puede ponerse en contacto directamente con nuestro supervisor de obras Sra. Felipe Silva Silv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6"/>
    <d v="2022-03-31T17:21:24"/>
    <d v="2022-04-29T17:16:47"/>
    <s v="21127736"/>
    <s v="FUENTES GUERRA, KATHERINE ESTHER"/>
    <s v="Chileno o extranjero con rut"/>
    <d v="2022-03-31T17:21:24"/>
    <s v="No"/>
    <n v="20"/>
    <s v="No"/>
    <s v="Mujer"/>
    <x v="3"/>
    <s v="Reclamo"/>
    <s v="SERVIU METROPOLITANO"/>
    <s v="50"/>
    <s v="REGION METROPOLITANA"/>
    <s v="San Bernardo"/>
    <s v="Gestión de opinión ciudadana"/>
    <s v="Cardenas Pinto, Paola"/>
    <s v="Marinao, Jenifer"/>
    <s v="Carcamo Valencia, Mylena"/>
    <s v="Extranjera"/>
    <s v="Valor predeterminado"/>
    <m/>
  </r>
  <r>
    <s v="CAS-6782174-C3L7F7"/>
    <s v="Resuelto"/>
    <s v="Presencial"/>
    <s v="19.880"/>
    <s v="usuaria solicita dejar reclamo dirigido a ATL Nueva Vivienda por malos tratos recibidos y rechazo de documentos."/>
    <s v="Descripción: Junto con saludarle cordialmente, damos respuesta a reclamo, mediante el cual expone su disconformidad con el servicio prestado por la Asesoría Técnico Legal (ATL) Nueva Vivienda. En primer lugar, quisiéramos expresar que lamentamos la situación descrita por usted. Dicho esto, le informamos que el SERVIU Metropolitano, para la prestación del servicio de asesoría técnico legal, en operaciones de compra de vivienda usada a través del programa Fondo Solidario de Elección de Vivienda, regulado por el Decreto Supremo N° 49 (V. y U.) de 2011, contrata empresas externas, Asesoría Técnico Legal (ATL), que asesoran a los beneficiarios/as del subsidio en sus trámites de compra. Dichas empresas son permanentemente evaluadas, por lo que su reclamo resulta relevante para la supervisión que el SERVIU realiza del servicio contratado, arriesgándose a recibir sanciones en caso que se determinen serios o reiterados incumplimientos en la prestación del servicio. Por otra parte, es importante señalar que el día viernes 22 de abril, desde la Sección Asistencia Técnica de este Servicio, tomaron contacto con usted, recogiendo su reclamo y brindando orientación en la aplicación de su beneficio correspondiente al programa Fondo Solidario de Elección de Vivienda, regulado por el Decreto Supremo N° 49 (V. y U.) de 2011. Esperamos que la información proporcionada sea de utilidad, y le reiteramos nuestra disposición para responder sus consultas. PCP/PMJ/GGQ/DRZ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7"/>
    <d v="2022-03-31T17:24:03"/>
    <d v="2022-04-29T17:17:47"/>
    <s v="15523096"/>
    <s v="ALARCON NUÑEZ, JOHANA ISABEL"/>
    <s v="Chileno o extranjero con rut"/>
    <d v="2022-03-31T17:24:04"/>
    <s v="No"/>
    <n v="20"/>
    <s v="No"/>
    <s v="Mujer"/>
    <x v="6"/>
    <s v="Reclamo"/>
    <s v="SERVIU METROPOLITANO"/>
    <s v="39"/>
    <s v="REGION METROPOLITANA"/>
    <s v="Recoleta"/>
    <s v="Gestión de opinión ciudadana"/>
    <s v="Cardenas Pinto, Paola"/>
    <s v="Miqueles Jimenez, Paola"/>
    <s v="Gallegos, Gabriela"/>
    <s v="Chilena"/>
    <s v="Valor predeterminado"/>
    <m/>
  </r>
  <r>
    <s v="CAS-6782177-W6M7F6"/>
    <s v="Resuelto"/>
    <s v="Presencial"/>
    <s v="19.880"/>
    <s v="usuaria solicita dejar reclamo debdioa demora en respuesta de SEREMI que no ha permitido realizar trabajos de reparación de sanitarios."/>
    <s v="Descripción: Junto con saludarle cordialmente, damos respuesta a su reclamo, relacionado a la demora en el inicio de obras que se realizarán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en atención a su presentación y comprendiendo su preocupación, es posible indicar que el Supervisor del Departamento de Obras de Edificación de este Servicio, Sr. Francisco Wragg Fontova, tomó contacto con el Prestador de Servicios de Asistencia Técnica Asistec Nova, y en relación al Proyecto al cual corresponden las obras que se realizarán en su vivienda, podemos informar que efectivamente el proyecto no ha iniciado debido a que se está a la espera de la aprobación por parte de la Secretaría Regional Ministerial (SEREMI) de Salud Región Metropolitana, para la remoción de material con asbesto que tienen las cubiertas, sin embargo, la Entidad Patrocinante está realizando todas las gestiones necesarias para agilizar este trámite, una vez que se cuente con esta exigencia se le informará directamente. Junto a esto y en caso de que usted así lo requiera, le invitamos a tomar contacto con el Supervisor SERVIU, antes individualizado, a su correo electrónico: fwragg@minvu.cl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7"/>
    <d v="2022-03-31T17:29:31"/>
    <d v="2022-04-20T17:17:55"/>
    <s v="13260567"/>
    <s v="JARA MARTINEZ, ANDREA ELIZABETH"/>
    <s v="Chileno o extranjero con rut"/>
    <d v="2022-03-31T17:29:31"/>
    <s v="No"/>
    <n v="13"/>
    <s v="No"/>
    <s v="Mujer"/>
    <x v="21"/>
    <s v="Reclamo"/>
    <s v="SERVIU METROPOLITANO"/>
    <s v="44"/>
    <s v="REGION METROPOLITANA"/>
    <s v="Renca"/>
    <s v="Gestión de opinión ciudadana"/>
    <s v="Cardenas Pinto, Paola"/>
    <s v="Miqueles Jimenez, Paola"/>
    <s v="Carcamo Valencia, Mylena"/>
    <s v="Chilena"/>
    <s v="Valor predeterminado"/>
    <m/>
  </r>
  <r>
    <s v="CAS-6782179-N0N7R2"/>
    <s v="Resuelto"/>
    <s v="Presencial"/>
    <s v="19.880"/>
    <s v="usuario solicita dejar reclamo debido a demora en respuesta de SEREMI que no ha permitido realizar trabajos de reparación de sanitarios, ya que no han aprobado el retiro de asbesto de las viviendas para comenzar el proyecto."/>
    <s v="Descripción: Junto con saludarle cordialmente, damos respuesta a su presentación, donde manifiesta su reclamo como beneficiaria del Programa de Protección del Patrimonio Familiar regulado por el Decreto Supremo Nº 255 (V. y U.) de 2006, relacionado con la tardanza de inicio de obras por falta de permisos. En primer lugar, quisiéramos manifestar nuestras más sinceras disculpas por las molestias que esta situación le haya podido ocasionar,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Francisco Wragg Fontova, se puso en contacto con el Prestador de Asistencia Técnica Asistec Nova, informando que el proyecto al cual corresponden las obras que se realizarán en su vivienda, efectivamente no ha iniciado dichas obras, debido a que no cuenta con la aprobación de la SEREMI de Salud RM para la remoción de asbesto que contienen las cubiertas, sin embargo, la Entidad Patrocinante está haciendo todas las gestiones necesarias para agilizar este trámite. En virtud de lo anterior, en caso que usted así lo requiera y como es de nuestro interés acompañarla en este proceso, puede ponerse en contacto directamente con el Supervisor Francisco Wragg Fontova, al correo electrónico fwragg@minvu.cl. Esperamos que la información proporcionada sea de utilidad, y le reiteramos nuestra disposición para responder sus consultas. PCP/CPA/MCV/FW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7:02"/>
    <d v="2022-03-31T17:33:10"/>
    <d v="2022-04-22T17:02:13"/>
    <s v="17879644"/>
    <s v="LAGOS HENRIQUEZ, IGNACIO ANDRES"/>
    <s v="Chileno o extranjero con rut"/>
    <d v="2022-03-31T17:33:10"/>
    <s v="No"/>
    <n v="15"/>
    <s v="No"/>
    <s v="Hombre"/>
    <x v="38"/>
    <s v="Reclamo"/>
    <s v="SERVIU METROPOLITANO"/>
    <s v="30"/>
    <s v="REGION METROPOLITANA"/>
    <s v="Renca"/>
    <s v="Gestión de opinión ciudadana"/>
    <s v="Cardenas Pinto, Paola"/>
    <s v="Parada Alarcon, Carolina"/>
    <s v="Cardenas Pinto, Paola"/>
    <s v="Chilena"/>
    <s v="Valor predeterminado"/>
    <m/>
  </r>
  <r>
    <s v="CAS-6783406-G3P5J3"/>
    <s v="Resuelto"/>
    <s v="Presencial"/>
    <s v="19.880"/>
    <s v="usuaria solicita dejar reclamo dirigido a funcionaria Elizabeth Tobar por documentación para validación de contrato de arriendo"/>
    <s v="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Metropolitano es de suma importancia que el proceso de aplicación del subsidio obtenido, se realice sin mayores inconvenientes para nuestros usuarios. Dicho lo anterior, le informamos que su contrato de arriendo, fue validado y activado por usted con fecha 01.04.2022, en nuestras plataformas de arriendo. Señalar, además, que la respectiva jefatura ha tomado conocimiento de lo expuesto y ha implementado las medidas correctivas pertinentes, a objeto de evitar que los hechos descritos vuelvan a ocurrir, toda vez qu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4"/>
    <d v="2022-04-01T15:19:54"/>
    <d v="2022-04-29T17:54:13"/>
    <s v="7981145"/>
    <s v="URIBE RODRIGUEZ, ORIANA VICTORIA"/>
    <s v="Chileno o extranjero con rut"/>
    <d v="2022-04-01T15:19:54"/>
    <s v="No"/>
    <n v="19"/>
    <s v="No"/>
    <s v="Mujer"/>
    <x v="9"/>
    <s v="Reclamo"/>
    <s v="SERVIU METROPOLITANO"/>
    <s v="62"/>
    <s v="REGION METROPOLITANA"/>
    <s v="La Florida"/>
    <s v="Gestión de opinión ciudadana"/>
    <s v="Cardenas Pinto, Paola"/>
    <s v="Marinao, Jenifer"/>
    <s v="Maass, Catalina"/>
    <s v="Chilena"/>
    <s v="Valor predeterminado"/>
    <m/>
  </r>
  <r>
    <s v="CAS-6788442-D5L6D9"/>
    <s v="Resuelto"/>
    <s v="Presencial"/>
    <s v="19.880"/>
    <s v="Reclamo del Sr. Carlos Alberto Retamal Gutiérrez rut: 9934646-9, quien es beneficiado del DS01 1/2021, modalidad Densificación Predial, quien indica que a la fecha no hay resolución alguna para quieres calificaron como beneficiados para la construcción, para poder aplicar su subsidio. Indica que a la espera de su respuesta, le han pedido la vivienda y se encuentra actualmente viviendo en un contenedor. Además indica que este nuevo cambio de procedimiento al respecto de que será a tarves de una entidad patrocinante no les fue informado a ninguno de los beneficiarios al momento de recibir su subsidio."/>
    <s v="Descripción: Junto con saludar cordialmente, damos respuesta a su reclamo, ingresado a través de nuestra Oficina de Informaciones, Reclamos y Sugerencia (Oirs - Melipilla) en la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atención a su requerimiento y que existen otros beneficiarios/as afectados/as, por la misma situación, podemos comentarle que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MSM Fecha de publicación: 23-08-2022 17:23"/>
    <d v="2022-04-06T15:51:27"/>
    <d v="2022-08-23T17:23:22"/>
    <s v="9934646"/>
    <s v="RETAMAL GUTIERREZ, CARLOS ALBERTO"/>
    <s v="Chileno o extranjero con rut"/>
    <d v="2022-04-06T14:51:28"/>
    <s v="No"/>
    <n v="95"/>
    <s v="Sí"/>
    <s v="Hombre"/>
    <x v="30"/>
    <s v="Reclamo"/>
    <s v="SERVIU METROPOLITANO"/>
    <s v="56"/>
    <s v="REGION METROPOLITANA"/>
    <s v="San Pedro"/>
    <s v="Gestión de opinión ciudadana"/>
    <s v="Cardenas Pinto, Paola"/>
    <s v="Marinao, Jenifer"/>
    <s v="Gallegos, Gabriela"/>
    <s v="Chilena"/>
    <s v="Valor predeterminado"/>
    <m/>
  </r>
  <r>
    <s v="CAS-6790152-Q7Q9G2"/>
    <s v="Resuelto"/>
    <s v="Presencial"/>
    <s v="19.880"/>
    <s v="usuaria solicita dejar reclamo dirigido a depto. de arriendo ya que no entregan informacion que no corresponde y no todos manejan la misma informacion"/>
    <s v="Descripción: Junto con saludarle cordialmente, damos respuesta a su presentación, donde expresa su reclamo dirigido hacia el Equipo de Arriendo, señalando no estregar información como corresponde y que los funcionarios del SERVIU Metropolitano, no manejan todos las misma información.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Al respecto, le informamos que para dar atención directa y sin mayores inconvenientes, la invitamos a escribir directamente al correo electrónico: validacioncontratoarriendo@minvu.cl , a objeto de aclarar posibles dudas del proceso de aplicación del subsidio de arriendo y acompañarla en este proceso. Finalmente, agradecemos el tiempo que se tomó en expresar su malestar, ya que nos instan en el mejoramiento continuo de nuestra labo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3-05-2022 17:48"/>
    <d v="2022-04-07T18:04:11"/>
    <d v="2022-05-03T17:48:56"/>
    <s v="16594003"/>
    <s v="RODRIGUEZ TORRES, NATHALI MASSIEL"/>
    <s v="Chileno o extranjero con rut"/>
    <d v="2022-04-07T17:04:11"/>
    <s v="No"/>
    <n v="17"/>
    <s v="No"/>
    <s v="Mujer"/>
    <x v="9"/>
    <s v="Reclamo"/>
    <s v="SERVIU METROPOLITANO"/>
    <s v="34"/>
    <s v="REGION METROPOLITANA"/>
    <s v="Estacion Central"/>
    <s v="Gestión de opinión ciudadana"/>
    <s v="Cardenas Pinto, Paola"/>
    <s v="Parada Alarcon, Carolina"/>
    <s v="Maass, Catalina"/>
    <s v="Extranjera"/>
    <s v="Valor predeterminado"/>
    <m/>
  </r>
  <r>
    <s v="CAS-6793380-N3Z4K7"/>
    <s v="Resuelto"/>
    <s v="Presencial"/>
    <s v="19.880"/>
    <s v="usuaria solicita dejar reclamo debido a que según indica beneficio que figura en sistema rukan: MEJOR. VIVIENDA TÍTULO II Llamado Asignación Directa Sismo 2012 Numero Certificado MM2 AD-2012-3354537 es falso y ahora necesita el desbloqueo de su cuenta ya que ya no quiere utilizar su beneficio de banco de materiales."/>
    <s v="Descripción: Junto con saludarle cordialmente, y por especial encargo de la Dirección del SERVIU Metropolitano, doy respuesta a su reclamo, que dice relación con un subsidio de mejoramiento informado en nuestros sistemas, el cual no correspondería, solicitando el desbloqueo de su libreta de ahorro para la vivienda. Al respecto, le informamos que, revisada la información disponible en nuestro sistema computacional, podemos señalar que durante el año 2012 se le otorgó un subsidio correspondiente al Plan de Reconstrucción 2012 destinado al mejoramiento de los bienes comunes edificados de la copropiedad, afectados por el terremoto del año 2010. Ahora bien, y en relación al subsidio Banco de Materiales y considerando que éste se encuentra vigente, no puede autorizarse por el momento el desbloqueo de su libreta de ahorro para la vivienda. Lo que corresponde es solicitar a la I. Municipalidad de Independencia gestione su renuncia, la cual debe ser presentada en la Sección Soporte Técnico de este Servicio. Una vez que ésta sea autorizada, su libreta será desbloqueada y podrá disponer de sus ahorros. En virtud de lo señalado, y en caso de requerir mayor información, sugerimos tomar contacto con la Entidad a cargo, I. Municipalidad de Independencia mediante el correo electrónico: npaez@independencia.cl. Finalmente, puede informarse de sus derechos y deberes como usuario, establecidos en nuestra Carta de Derechos Ciudadanos adjunta y que además se encuentra disponible en el sitio https://www.minvu.gob.cl/wp-content/uploads/2019/01/carta_Derechos-Ciudadanos_-2022.pdf PVL/PCP/PMJ/MBL/NVG Fecha de publicación: 18-05-2022 14:08"/>
    <d v="2022-04-11T16:16:48"/>
    <d v="2022-05-18T14:09:04"/>
    <s v="5128942"/>
    <s v="HERRERA PEREZ, MARIA EUGENIA"/>
    <s v="Chileno o extranjero con rut"/>
    <d v="2022-04-11T16:16:48"/>
    <s v="No"/>
    <n v="26"/>
    <s v="Sí"/>
    <s v="Mujer"/>
    <x v="3"/>
    <s v="Reclamo"/>
    <s v="SERVIU METROPOLITANO"/>
    <s v="77"/>
    <s v="REGION METROPOLITANA"/>
    <s v="Independencia"/>
    <s v="Gestión de opinión ciudadana"/>
    <s v="Cardenas Pinto, Paola"/>
    <s v="Miqueles Jimenez, Paola"/>
    <s v="Barrera Leon, Marcela"/>
    <s v="Chilena"/>
    <s v="Valor predeterminado"/>
    <m/>
  </r>
  <r>
    <s v="CAS-6793467-P1F4Y4"/>
    <s v="Resuelto"/>
    <s v="Presencial"/>
    <s v="19.880"/>
    <s v="usuaria solicita dejar reclamo dirigido a funcionario Julio Flores, debido a que le han rechazado un documento dos veces y ahora le indican que debe ingresar la documentación a traves de correo electrónico"/>
    <s v="Descripción: Junto con saludarle cordialmente, y por especial encargo de la Dirección del SERVIU Metropolitano, doy respuesta a su reclamo, relacionado con la atención recibida por parte del funcionario, Sr. Julio Flores Castillo, quien se desempeña en la Oficina de Informaciones, Reclamo y Sugerencia (OIRS- Santiago), del SERVIU Metropolitano. En primer lugar, quisiera señalar que lamento la situación descrita por usted, puesto que nuestro compromiso como SERVIU Metropolitano, es brindar un servicio con altos estándares de calidad, entregándoles a nuestras usuarias, un trato amable y proporcionando información clara, completa y oportuna. Agradezco el tiempo que se ha tomado en manifestar su molestia por la atención brindada por el funcionario antes mencionado, puesto que esto posibilita que podamos mejorar nuestra gestión y nuestra atención de público, evitando que estas situaciones se vuelvan a repetir a futuro. Informarle, además, que la Jefatura de dicha Oficina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OHM Fecha de publicación: 18-05-2022 17:21"/>
    <d v="2022-04-11T17:34:32"/>
    <d v="2022-05-18T17:21:28"/>
    <s v="15392450"/>
    <s v="BARRA RUBILAR, ERIKA RAQUEL"/>
    <s v="Chileno o extranjero con rut"/>
    <d v="2022-04-11T17:34:32"/>
    <s v="No"/>
    <n v="26"/>
    <s v="Sí"/>
    <s v="Mujer"/>
    <x v="4"/>
    <s v="Reclamo"/>
    <s v="SERVIU METROPOLITANO"/>
    <s v="40"/>
    <s v="REGION METROPOLITANA"/>
    <s v="Lampa"/>
    <s v="Gestión de opinión ciudadana"/>
    <s v="Cardenas Pinto, Paola"/>
    <s v="Marinao, Jenifer"/>
    <s v="Hernandez Muñoz, Olga"/>
    <s v="Chilena"/>
    <s v="Valor predeterminado"/>
    <m/>
  </r>
  <r>
    <s v="CAS-6796695-S1Y6W7"/>
    <s v="Resuelto"/>
    <s v="Presencial"/>
    <s v="19.880"/>
    <s v="usuaria solicita dejar reclamo debido a que su subsidio DS1 2-2015 está vencido y ya no lo puede aplicar"/>
    <s v="Descripción: Junto con saludarle cordialmente, damos respuesta a su reclamo, mediante el cual, expone que requiere una prórroga a su subsidio habitacional. Al respecto, le informamos que de acuerdo a nuestros registros, hemos verificado que usted es beneficiaria de un Subsidio Habitacional correspondiente al programa Sistema Integrado de Subsidio Habitacional, regulado por el Decreto Supremo N°1 (V. y U.) de 2011, obtenido en el año 2015. La vigencia del referido subsidio habitacional comenzó el 20.01.2016, extendiéndose de manera excepcional, mediante Resolución N°1680 (V. y U.) de fecha 20.11.2020, hasta el día 20.01.2022, fecha en la que caducó definitivamente, ya que la normativa que regula el mencionado programa, lamentablemente no contempla un nuevo plazo para aplicar su beneficio. De esta forma y en la medida que no pudo concretar la adquisición de una vivienda con este subsidio, es importante señalar que para que usted pueda acceder a los recursos que se encuentran en su cuenta de ahorro para la vivienda, deberá concurrir a cualquiera de las Oficinas de Informaciones, Reclamos y Sugerencias (OIRS) de este Servicio, o la más cercana a su domicilio (OIRS Santiago, ubicada en calle Arturo Prat N°80, Metro U. de Chile, comuna de Santiago), y presentar la renuncia voluntaria a su subsidio habitacional, quedando así habilitada para participar de un nuevo proceso de postulación. Esperamos que la información proporcionada sea de utilidad, y le reiteramos nuestra disposición para responder sus consultas. PCP/PMJ/MS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24"/>
    <d v="2022-04-13T18:05:06"/>
    <d v="2022-05-12T12:24:32"/>
    <s v="6156937"/>
    <s v="MUÑOZ URBINA, JUANA SONIA"/>
    <s v="Chileno o extranjero con rut"/>
    <d v="2022-04-13T18:05:06"/>
    <s v="No"/>
    <n v="20"/>
    <s v="No"/>
    <s v="Mujer"/>
    <x v="36"/>
    <s v="Reclamo"/>
    <s v="SERVIU METROPOLITANO"/>
    <s v="73"/>
    <s v="REGION METROPOLITANA"/>
    <s v="Ñuñoa"/>
    <s v="Gestión de opinión ciudadana"/>
    <s v="Cardenas Pinto, Paola"/>
    <s v="Miqueles Jimenez, Paola"/>
    <s v="Cardenas Pinto, Paola"/>
    <s v="Chilena"/>
    <s v="Valor predeterminado"/>
    <m/>
  </r>
  <r>
    <s v="CAS-6803795-Z9F8K6"/>
    <s v="Resuelto"/>
    <s v="Presencial"/>
    <s v="19.880"/>
    <s v="usuaria solicita dejar reclamo dirigido a funcionaria Carmina Cortes por que la atendió demasiado estresada."/>
    <s v="Descripción: Junto con saludarle cordialmente, damos respuesta a su reclamo, relacionado con la atención brindada por la funcionaria Srta. Carmina Cortes Amigo, quien se desempeña en la Oficina de Informaciones, Reclamos y Sugerencias (OIRS) Santiago de este Servicio.  En primer lugar, quisieramos señalar que lamentamos la situación descrita por usted, puesto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1"/>
    <d v="2022-04-20T17:22:08"/>
    <d v="2022-05-18T14:31:54"/>
    <s v="11732839"/>
    <s v="BAEZA ARACENA, MARIELA DE LAS MERCEDES"/>
    <s v="Chileno o extranjero con rut"/>
    <d v="2022-04-20T17:22:09"/>
    <s v="No"/>
    <n v="20"/>
    <s v="No"/>
    <s v="Mujer"/>
    <x v="18"/>
    <s v="Reclamo"/>
    <s v="SERVIU METROPOLITANO"/>
    <s v="50"/>
    <s v="REGION METROPOLITANA"/>
    <s v="Estacion Central"/>
    <s v="Gestión de opinión ciudadana"/>
    <s v="Cardenas Pinto, Paola"/>
    <s v="Miqueles Jimenez, Paola"/>
    <s v="Villarroel Salazar, María Ines"/>
    <s v="Chilena"/>
    <s v="Valor predeterminado"/>
    <m/>
  </r>
  <r>
    <s v="CAS-6806906-P6D3J5"/>
    <s v="Resuelto"/>
    <s v="Presencial"/>
    <s v="19.880"/>
    <s v="usuaria solicita dejar reclamo debido a que en su condominio social le estan quitando el estacionamiento"/>
    <s v="Descripción: Junto con saludar cordialmente, y por especial encargo de la Dirección del SERVIU Metropolitano, damos respuesta a su reclamo donde expone situación que enfrentaría en el condominio que reside, y el uso del estacionamiento que le habría sido asignado. Al respecto, y lamentando profundamente la situación descrita por usted; le informamos que es una materia que debe resolver con el comité de administración, teniendo en cuenta el Reglamento de Copropiedad y la normas de convivencia del Condominio. No obstante, en atención a las condiciones económicas y de salud que usted describe, y que le han impedido pagar oportunamente el uso del estacionamiento, la Trabajadora Social de la Sección Habilitación Social de Serviu Metropolitano, Sra. Claudia Barria Straussmann, presentó su carta a la Encargada de Vivienda de la Municipalidad de El Bosque, Sra. Magaly Cañas, solicitándole revisar con el comité de administración su solicitud de mayor plazo para pagar deuda por uso de estacionamiento y evitar retiro de su camioneta en el condominio. Dicho lo anterior, manifestamos nuestro deseo, de que las gestiones que lleve a cabo su Municipalidad, le permitan llegar a un buen acuerdo con el comité de administ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CBS Fecha de publicación: 20-06-2022 15:43"/>
    <d v="2022-04-22T16:51:22"/>
    <d v="2022-06-20T15:43:43"/>
    <s v="22153102"/>
    <s v="TUPAC CARHUALLANQUI, ROCIO DEL PILAR"/>
    <s v="Chileno o extranjero con rut"/>
    <d v="2022-04-22T16:51:22"/>
    <s v="No"/>
    <n v="41"/>
    <s v="Sí"/>
    <s v="Mujer"/>
    <x v="27"/>
    <s v="Reclamo"/>
    <s v="SERVIU METROPOLITANO"/>
    <s v="50"/>
    <s v="REGION METROPOLITANA"/>
    <s v="El Bosque"/>
    <s v="Gestión de opinión ciudadana"/>
    <s v="Cardenas Pinto, Paola"/>
    <s v="Parada Alarcon, Carolina"/>
    <s v="Molina, Natalia"/>
    <s v="Chilena"/>
    <s v="Valor predeterminado"/>
    <m/>
  </r>
  <r>
    <s v="CAS-6811163-W3N8Q1"/>
    <s v="Resuelto"/>
    <s v="Presencial"/>
    <s v="19.880"/>
    <s v="usuaria nuevamente solicita dejar reclamo ya que puso uno con fecha 28/01/2022 debido a obras d emejoramiento mal realizadas y aún no ha obtenido respuesta. Indica que su vivienda se esta lloviendo y necesita una respuesta de forma urgente."/>
    <s v="Descripción: Junto con saludarle cordialmente, damos respuesta a su reclamo, relacionado con la ejecución de las obras de mejoramiento en la vivienda correspondiente a su madre Sra. Nohelia Ramos Mundaca, financiadas a través del Programa de Protección del Patrimonio Familiar (PPPF), regulado por el Decreto Supremo Nº 255 (V. y U.) de 2006, del cual es ella beneifiari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en relación al reclamo del Llamado de Banco de Materiales, desde la Sección Gestion Asistencia Técnica de este Servicio, tomaron contacto con el Prestador de Servicios de Asistencia Técnica (PSAT) Colectivo Emergente, quienes señalaron lo siguiente: -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su familia ha insistido en que son los responsables, aun cuando la ejecución correspondió a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Esperamos que la información proporcionada sea de utilidad, y le reiter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7"/>
    <d v="2022-04-26T17:07:39"/>
    <d v="2022-05-24T18:07:45"/>
    <s v="9123010"/>
    <s v="OSES RAMOS, XIMENA DEL PILAR"/>
    <s v="Chileno o extranjero con rut"/>
    <d v="2022-04-26T17:07:40"/>
    <s v="No"/>
    <n v="20"/>
    <s v="No"/>
    <s v="Mujer"/>
    <x v="3"/>
    <s v="Reclamo"/>
    <s v="SERVIU METROPOLITANO"/>
    <s v="58"/>
    <m/>
    <s v="El Bosque"/>
    <s v="Gestión de opinión ciudadana"/>
    <s v="Cardenas Pinto, Paola"/>
    <s v="Miqueles Jimenez, Paola"/>
    <s v="Gallegos, Gabriela"/>
    <s v="Chilena"/>
    <s v="Valor predeterminado"/>
    <m/>
  </r>
  <r>
    <s v="CAS-6811171-N0H5D9"/>
    <s v="Resuelto"/>
    <s v="Presencial"/>
    <s v="19.880"/>
    <s v="usuarioo solicita dejar reclamo dirigido a guardia de seguridad de OIRS Santiago (Cristian) ya que según indica se puso en duda su condición de discapacidad."/>
    <s v="Descripción: Junto con saludar cordialmente, y por especial encargo de la Dirección del SERVIU Metropolitano, doy respuesta a su reclamo relacionado con el trato brindado por parte de quien se desempeña como guardia de seguridad en nuestra Oficina de Informaciones, Reclamos y Sugerencias (OIRS Santiago). En primer lugar, quisiera manifestar que lamento la situación descrita por usted, puesto que para nosotros como SERVIU Metropolitano es de suma importancia la calidad de la atención entregada a nuestros usuarios, trabajando arduamente todos los días para mejorar nuestros espacios de atención y el trato que los funcionarios entregan en ella. Por lo anterior, cumplo con informar a usted que el supervisor de la empresa de seguridad fue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G Fecha de publicación: 09-08-2022 12:17"/>
    <d v="2022-04-26T17:12:50"/>
    <d v="2022-08-09T12:18:25"/>
    <s v="14138428"/>
    <s v="MAZZAQUIOD GUTIERREZ, JUAN CARLOS"/>
    <s v="Chileno o extranjero con rut"/>
    <d v="2022-04-26T17:12:50"/>
    <s v="No"/>
    <n v="73"/>
    <s v="Sí"/>
    <s v="Hombre"/>
    <x v="44"/>
    <s v="Reclamo"/>
    <s v="SERVIU METROPOLITANO"/>
    <s v="41"/>
    <s v="REGION METROPOLITANA"/>
    <s v="Estacion Central"/>
    <s v="Gestión de opinión ciudadana"/>
    <s v="Cardenas Pinto, Paola"/>
    <s v="Marinao, Jenifer"/>
    <s v="Cepeda Grez, Maurice"/>
    <s v="Chilena"/>
    <s v="Valor predeterminado"/>
    <m/>
  </r>
  <r>
    <s v="CAS-6811178-L9P4L0"/>
    <s v="Resuelto"/>
    <s v="Presencial"/>
    <s v="19.880"/>
    <s v="usuaria deja reclamo para solicitar fiscalizador serviu a EGIS PSAT RUNTIME LIMITADA por proyecto de mejoramiento de condominios sociales en villa Jaime Eyzaguirre Macul."/>
    <s v="Descripción: Junto con saludar cordialmente, y por especial encargo de la Dirección del SERVIU Metropolitano, doy respuesta a su reclamo, donde solicita fiscalización de parte del Serviu Metropolitano a la EGIS PSAT RUNTIME LIMITADA, por proyecto de mejoramiento de condominios sociales en villa Jaime Eyzaguirre Comuna de Macul En primer lugar,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 que realizó visita a su vivienda, ocasión en la que se habrían considerado y aclarado sus dudas. Señalar que con posterioridad a dicha vista, el supervisor de la referida PSAT, intento comunicarse con usted vía contacto telefónico, sin obtener respues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LLJ Fecha de publicación: 02-06-2022 19:25"/>
    <d v="2022-04-26T17:18:33"/>
    <d v="2022-06-02T19:25:33"/>
    <s v="12885773"/>
    <s v="URIBE RUBILAR, CAROLINA ESTER"/>
    <s v="Chileno o extranjero con rut"/>
    <d v="2022-04-26T17:18:33"/>
    <s v="No"/>
    <n v="27"/>
    <s v="Sí"/>
    <s v="Mujer"/>
    <x v="3"/>
    <s v="Reclamo"/>
    <s v="SERVIU METROPOLITANO"/>
    <s v="47"/>
    <s v="REGION METROPOLITANA"/>
    <s v="Providencia"/>
    <s v="Gestión de opinión ciudadana"/>
    <s v="Cardenas Pinto, Paola"/>
    <s v="Marinao, Jenifer"/>
    <s v="Carcamo Valencia, Mylena"/>
    <s v="Chilena"/>
    <s v="Valor predeterminado"/>
    <m/>
  </r>
  <r>
    <s v="CAS-6813036-L7K9B5"/>
    <s v="Resuelto"/>
    <s v="Presencial"/>
    <s v="19.880"/>
    <s v="usuaria solicita dejar reclamo debido a que fue a Sodimac a utilizar su gift card del programa Banco de materiales y le dijeron que no podía comprar ahí ya que SERVIU tiene una deuda por lo cual no se pueden realizar compras hasta nuevo aviso por tanto no ha podido terminar los trabajos en su vivienda."/>
    <s v="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expuesta por usted; no obstante, estimamos necesario mencionar que, para dar una respuesta certera y oportuna, se realizaron todas las gestiones internas pertinentes.  Dicho lo anterior, le comentamos que el convenio se encuentra vigente en la actualidad, por lo que adjunto a esta respuesta encontrará el listado de convenios actualizados, a fin de que pueda explorar las alternativas de compra.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5-2022 13:12"/>
    <d v="2022-04-27T16:42:23"/>
    <d v="2022-05-11T13:12:41"/>
    <s v="14434067"/>
    <s v="CASTRO DIAZ, PAOLA ANDREA"/>
    <s v="Chileno o extranjero con rut"/>
    <d v="2022-04-27T16:42:23"/>
    <s v="No"/>
    <n v="10"/>
    <s v="No"/>
    <s v="Mujer"/>
    <x v="3"/>
    <s v="Reclamo"/>
    <s v="SERVIU METROPOLITANO"/>
    <s v="50"/>
    <s v="REGION METROPOLITANA"/>
    <s v="Padre Hurtado"/>
    <s v="Gestión de opinión ciudadana"/>
    <s v="Cardenas Pinto, Paola"/>
    <s v="Miqueles Jimenez, Paola"/>
    <s v="Cardenas Pinto, Paola"/>
    <s v="Chilena"/>
    <s v="Valor predeterminado"/>
    <m/>
  </r>
  <r>
    <s v="CAS-6814786-T3V7N7"/>
    <s v="Resuelto"/>
    <s v="Presencial"/>
    <s v="19.880"/>
    <s v="Usuaria solicita dejar un reclamo debido a la tardanza a la respuesta por validación de contrato de arriendo"/>
    <s v="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es de suma importancia que el proceso de aplicación de un subsidio habitacional, se realice sin mayores inconvenientes para nuestras usuarias. En relación a lo expuesto, le informamos que revisados nuestros registros fue posible verificar que su contrato de arriendo fue validado y posteriormente activado por usted, el día 30/04/2022, realizando su primer copago. Dado, lo anterior el Ministerio de Vivienda y Urbanismo (MINVU), dio inicio al pago del subsidio a contar del día 13/05/2022. Finalment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4"/>
    <d v="2022-04-28T16:13:34"/>
    <d v="2022-05-24T18:14:15"/>
    <s v="20596683"/>
    <s v="ROMERO PINTO, JAVIERA CATALINA"/>
    <s v="Chileno o extranjero con rut"/>
    <d v="2022-04-28T16:13:34"/>
    <s v="No"/>
    <n v="18"/>
    <s v="No"/>
    <s v="Mujer"/>
    <x v="9"/>
    <s v="Reclamo"/>
    <s v="SERVIU METROPOLITANO"/>
    <s v="21"/>
    <s v="REGION METROPOLITANA"/>
    <s v="Puente Alto"/>
    <s v="Gestión de opinión ciudadana"/>
    <s v="Cardenas Pinto, Paola"/>
    <s v="Marinao, Jenifer"/>
    <s v="Maass, Catalina"/>
    <s v="Chilena"/>
    <s v="Valor predeterminado"/>
    <m/>
  </r>
  <r>
    <s v="CAS-6818116-L6C8J8"/>
    <s v="Resuelto"/>
    <s v="Presencial"/>
    <s v="19.880"/>
    <s v="usuaria solicita dejar reclamo dirigido a funcionario Benjamin Vidal (guardia) por su mala atención."/>
    <s v="Descripción: Junto con saludarle cordialmente, y por especial encargo de la Dirección del SERVIU Metropolitano, doy respuesta a su reclamo, dirigido al guardia Sr. Benjamín Vidal, por su mala atención y trato. En primer lugar, quisiéramos señalar que lamentamos la situación descrita por usted, para nosotros como SERVIU Metropolitano, es de suma importancia la calidad de atención de nuestras usuarias, por lo que, nos encontramos trabajando arduamente todos los días para mejorar nuestros espacios de atención y el trato que nuestros funcionarios entregan en ella. Por lo anterior cumplimos con informarle, la respectiva jefatura ha tomado conocimiento de lo expuesto en su opinión ciudadana y ha implementado las medidas correctivas pertinentes, a objeto de evitar que los hechos descritos vuelvan a ocurrir. Señalar que al mismo tiempo se realizaron los refuerzos con el funcionario involucrado respecto de las condiciones y actitudes para la atención a público, para así mejorar la disposición hacia la atención de nuestros/as usuarios/as. Le reiteramos, nuestras más sinceras disculpas por las molestias que esta situación le haya podido causar y la invitamos a seguir entregándonos su opinión, la cual, nos permite avanzar, mejorar y corregir errores. Esperamos que la información proporcionada sea de utilidad, y le reiteramos nuestra disposición para responder sus consultas. PCP/JML/MC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3:39"/>
    <d v="2022-05-02T18:01:33"/>
    <d v="2022-05-30T13:39:18"/>
    <s v="19280937"/>
    <s v="YAÑEZ CASTILLO, SARA ERNESTINA"/>
    <s v="Chileno o extranjero con rut"/>
    <d v="2022-05-02T18:01:33"/>
    <s v="No"/>
    <n v="20"/>
    <s v="No"/>
    <s v="Mujer"/>
    <x v="21"/>
    <s v="Reclamo"/>
    <s v="SERVIU METROPOLITANO"/>
    <s v="27"/>
    <s v="REGION METROPOLITANA"/>
    <s v="Cerro Navia"/>
    <s v="Gestión de opinión ciudadana"/>
    <s v="Cardenas Pinto, Paola"/>
    <s v="Marinao, Jenifer"/>
    <s v="Cepeda Grez, Maurice"/>
    <s v="Chilena"/>
    <s v="Valor predeterminado"/>
    <m/>
  </r>
  <r>
    <s v="CAS-6818121-Y5T0J2"/>
    <s v="Resuelto"/>
    <s v="Presencial"/>
    <s v="19.880"/>
    <s v="usuaria solicita dejar reclamo por obras de mejoramiento mal realizadas"/>
    <s v="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Mejoramiento de Viviendas y Barrio, regulado por el Decreto Supremo Nº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podemos señalar que el Supervisor del Departamento de Obras de Edificación de este Servicio, Sr. Felipe Silva Silva, ha tomado contacto con el Inspector Técnico de las obras de su vivienda, quien ha informado que los trabajos en su vivienda no están recepcionados, encontrándose con un avance de obras de un 45% y que las observaciones que usted plantea en referencia al tabique, serán subsanadas en el transcurso que se avance hacia un 100% de ejecución de las obras consideradas en su vivienda. Dicho lo anterior, en caso de que usted así lo requiera puede ponerse en contacto directamente con el Supervisor de este servicio, al correo electrónico fsilv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3-06-2022 17:27"/>
    <d v="2022-05-02T18:06:36"/>
    <d v="2022-06-13T17:27:47"/>
    <s v="10901037"/>
    <s v="CARVAJAL SEPULVEDA, SONNIA ELENA"/>
    <s v="Chileno o extranjero con rut"/>
    <d v="2022-05-02T18:06:36"/>
    <s v="No"/>
    <n v="30"/>
    <s v="Sí"/>
    <s v="Mujer"/>
    <x v="3"/>
    <s v="Reclamo"/>
    <s v="SERVIU METROPOLITANO"/>
    <s v="56"/>
    <s v="REGION METROPOLITANA"/>
    <s v="La Granja"/>
    <s v="Gestión de opinión ciudadana"/>
    <s v="Cardenas Pinto, Paola"/>
    <s v="Marinao, Jenifer"/>
    <s v="Carcamo Valencia, Mylena"/>
    <s v="Chilena"/>
    <s v="Valor predeterminado"/>
    <m/>
  </r>
  <r>
    <s v="CAS-6818123-P3P7C2"/>
    <s v="Resuelto"/>
    <s v="Presencial"/>
    <s v="19.880"/>
    <s v="usuaria es beneficiaria de FONDO SOLIDARIO DE ELECCION DE VIVIENDA DS49/2011 Linea de Proceso FONDO SOLIDARIO DE ELECCION DE VIVIENDA DS49/2011 Llamado LLAMADO FSEV CNT 2017 R1 9150 Código Convenio SPH020170130017697, desea dejar reclamo dirigido a Concrecasa por fisuras en su vivienda."/>
    <s v="Descripción: Junto con saludar cordialmente, damos respuesta a su reclamo, mediante el cual expone que su vivienda adquirida con el beneficio habitacional del programa Fondo Solidario de Elección de Vivienda, regulado por el Decreto Supremo N° 49 (V. y U.) de 2011, presenta problemas de fisura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por lo que en atención a su presentación, y como es de su conocimiento, su requerimiento fue subsanado por la Empresa Constructora con fecha 11.05.2022; adjuntamos la respectiva acta de conformidad firmada, que acredita la correcta repa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FV Fecha de publicación: 04-08-2022 17:16"/>
    <d v="2022-05-02T18:11:09"/>
    <d v="2022-08-04T17:17:07"/>
    <s v="18366670"/>
    <s v="BURGOS ESPARZA, ANDREA LUCERO YASMIN"/>
    <s v="Chileno o extranjero con rut"/>
    <d v="2022-05-02T18:11:09"/>
    <s v="No"/>
    <n v="66"/>
    <s v="Sí"/>
    <s v="Mujer"/>
    <x v="27"/>
    <s v="Reclamo"/>
    <s v="SERVIU METROPOLITANO"/>
    <s v="28"/>
    <s v="REGION METROPOLITANA"/>
    <s v="La Pintana"/>
    <s v="Gestión de opinión ciudadana"/>
    <s v="Cardenas Pinto, Paola"/>
    <s v="Miqueles Jimenez, Paola"/>
    <s v="Figueroa, Valeska"/>
    <s v="Chilena"/>
    <s v="Valor predeterminado"/>
    <m/>
  </r>
  <r>
    <s v="CAS-6818125-N3F9C8"/>
    <s v="Resuelto"/>
    <s v="Presencial"/>
    <s v="19.880"/>
    <s v="usuaria solicita dejar reclamo dirigido a empresa Entidad Organizadora Rut 76146502-3 Diseo, Arquitectura Social, Ingeniera y Estuidos Consultores Ltda o Consultora DASIE Ltda. por obras de mejoramiento mal realizadas."/>
    <s v="Descripción: Junto con saludar cordialmente, y por especial encargo de la Dirección del SERVIU Metropolitano, damos respuesta a su reclamo dirigido a empresa Entidad Organizadora Rut 76146502-3 Diseo, Arquitectura Social, Ingeniera y Estuidos Consultores Ltda o Consultora DASIE Ltda. por obras de mejoramiento mal realizadas por aplicación de su subsidio obtenido del Programa de Protección del Patrimonio Familiar regulado por el Decreto Supremo Nº 255 (V. y U.) de 200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uego de consultado su caso con el Área Técnica del Departamento de Obras y Edificación de este Servicio, es posible indicar que la supervisora de obras de dicha unidad, la Srta. Lissette Cortés Muñoz a cargo de las obras ejecutadas en su vivienda a través del Proyecto Villa Arturo Pratt, se comunicará con usted en un plazo no superior a tres días para coordinar con Entidad Patrocinante una visita a su vivienda y poder así evaluar las problemáticas que usted manifieste. Ahora bien, en caso de usted así lo requiera, ante cualquier consulta sobre la materia expuesta, puede ponerse en contacto directamente con la supervisora antes mencionada, al correo electrónico: lcortesm@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3-06-2022 17:35"/>
    <d v="2022-05-02T18:19:33"/>
    <d v="2022-06-13T17:35:17"/>
    <s v="8315778"/>
    <s v="FUNES SALINAS, JUANA ISABEL"/>
    <s v="Chileno o extranjero con rut"/>
    <d v="2022-05-02T18:19:33"/>
    <s v="No"/>
    <n v="30"/>
    <s v="Sí"/>
    <s v="Mujer"/>
    <x v="16"/>
    <s v="Reclamo"/>
    <s v="SERVIU METROPOLITANO"/>
    <s v="61"/>
    <s v="REGION METROPOLITANA"/>
    <s v="Maipu"/>
    <s v="Gestión de opinión ciudadana"/>
    <s v="Cardenas Pinto, Paola"/>
    <s v="Parada Alarcon, Carolina"/>
    <s v="Carcamo Valencia, Mylena"/>
    <s v="Chilena"/>
    <s v="Valor predeterminado"/>
    <m/>
  </r>
  <r>
    <s v="CAS-6818127-M7F1J6"/>
    <s v="Resuelto"/>
    <s v="Presencial"/>
    <s v="19.880"/>
    <s v="usuaria solicita dejar reclamo dirigido a Entidad Organizadora Rut 76413791-4 CONSULTORA SOCIAL Y HABITACIONAL IDENTIDADES LTDA RM por obras de mejoramiento mal realizadas."/>
    <s v="Descripción: Junto con saludar cordialmente, damos respuesta a su reclamo, donde manifiesta haber sido beneficiada con un subsidio correspondiente al Programa Mejoramiento de Viviendas y Barrio, regulado por el Decreto Supremo Nº 27 (V. y U.) de 2016, mencionando que las obras realizadas no fueron satisfactorias en el cambio de techumbre, agrega que, producto de esta situación, tendría filtraciones en su vivienda.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Al respecto y comprendiendo su preocupación, es posible indicar que la Supervisora del Departamento de Obras de Edificación de este Servicio, Srta. Lissette Cortes, tomó contacto con el Prestador de Asistencia Técnica Identidades, responsable de las obras que se realizaron en su vivienda, indicando que se comunicarán con usted en un plazo no mayor a tres días para coordinar y evaluar una visita técnica a su vivienda, de esta forma dar en conjunto una solución a su situación. Como es nuestro interés brindarle el acompañamiento necesario en este proceso, y si usted así lo estima, le invitamos a tomar contacto directamente con la Supervisora mencionada, a su correo electrónico lcortes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MCV Fecha de publicación: 13-06-2022 17:53"/>
    <d v="2022-05-02T18:23:52"/>
    <d v="2022-06-13T17:53:26"/>
    <s v="9009617"/>
    <s v="BAEZA MUÑOZ, CARMEN GLORIA"/>
    <s v="Chileno o extranjero con rut"/>
    <d v="2022-05-02T18:23:52"/>
    <s v="No"/>
    <n v="30"/>
    <s v="Sí"/>
    <s v="Mujer"/>
    <x v="3"/>
    <s v="Reclamo"/>
    <s v="SERVIU METROPOLITANO"/>
    <s v="62"/>
    <m/>
    <m/>
    <s v="Gestión de opinión ciudadana"/>
    <s v="Cardenas Pinto, Paola"/>
    <s v="Torres Suil, Paula Andrea"/>
    <s v="Cardenas Pinto, Paola"/>
    <s v="Chilena"/>
    <s v="Valor predeterminado"/>
    <m/>
  </r>
  <r>
    <s v="CAS-6819589-G5M5Y3"/>
    <s v="Resuelto"/>
    <s v="Presencial"/>
    <s v="19.880"/>
    <s v="usuaria solicita dejar reclamo dirigido a constructora Pucará por retrasos en comienzo de obras de construcción, es beneficiaria de subsidio DS1 modalidad CSP"/>
    <s v="Descripción: Junto con saludarle cordialmente, damos respuesta a su presentación, donde expresa su reclamo producto de el tiempo transcurrido en el inicio de obras del proyecto “Santa Luisa”, a cargo de la constructora Pucará , financiado a través del Programa Fondo Solidario de Elección de Vivienda regulado por el Decreto Supremo Nº 49 (V. y U.) de 2011, modalidad en sitio propio. Al respecto, en atención a su presentación y comprendiendo su preocupación, podemos informar que el proyecto actualmente está en ejecución, finalizando las primeras 8 viviendas intervenidas. En virtud de lo anterior añadir, que luego de tomar contacto con la Entidad Patrocinante Pucara SpA y Empresa Constructora Nueva Vivienda Construye SPA, nos señalaron que su vivienda será intervenida con fecha 13 de junio del presente año, junto a la de su vecina. Finalmente, como es de nuestro interés darle acompañamiento en este proceso y mantenerla informada, ante cualquier otra duda puede contactarse con la Supervisora del Departamento de Obras de Edificación de este Servicio, Srta. Miyarell Castro Arqueros, al correo electrónico: mcastroa@minvu.cl Esperamos que la información proporcionada sea de utilidad, y le reiteramos nuestra disposición para responder sus consultas. PCP/CPA/CMP/MC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9:14"/>
    <d v="2022-05-03T17:33:23"/>
    <d v="2022-05-30T19:14:17"/>
    <s v="6242852"/>
    <s v="CABALLERO JAQUE, CARMEN DE LAS MERCEDES"/>
    <s v="Chileno o extranjero con rut"/>
    <d v="2022-05-03T17:33:23"/>
    <s v="No"/>
    <n v="19"/>
    <s v="No"/>
    <s v="Mujer"/>
    <x v="10"/>
    <s v="Reclamo"/>
    <s v="SERVIU METROPOLITANO"/>
    <s v="75"/>
    <s v="REGION METROPOLITANA"/>
    <s v="Huechuraba"/>
    <s v="Gestión de opinión ciudadana"/>
    <s v="Cardenas Pinto, Paola"/>
    <s v="Parada Alarcon, Carolina"/>
    <s v="Cardenas Pinto, Paola"/>
    <s v="Chilena"/>
    <s v="Valor predeterminado"/>
    <m/>
  </r>
  <r>
    <s v="CAS-6819593-W1Y7K4"/>
    <s v="Resuelto"/>
    <s v="Presencial"/>
    <s v="19.880"/>
    <s v="usuaria solicita dejar reclamo dirigido a Depto. de Arriendo por retrasos en plazos de respuestas y validacion de documentos para pago de subsidio."/>
    <s v="Descripción: Junto con saludar cordialmente, y por especial encargo de la Dirección del SERVIU Metropolitano, doy respuesta a su reclamo, donde expresa su molestia por la demora en el proceso de validación de su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respecto de lo planteado, le informamos que su contrato de arriendo no ha sido validado pues presenta observaciones, dado que, la vivienda cuenta con prohibición de arriendo inscrita en el Conservador de Bienes Raíces (CBR), en favor del Banco Crédito e Inversiones (BCI). Por lo que, el propietario de la vivienda deberá solicitar a dicha entidad bancaria, autorización para arrendar la propiedad. La referida autorización, deberá ser enviada a la funcionaria a cargo de la revisión de su expediente Sra. Patricia Rojas Labado, mediante correo electrónico; projasl@minvu.cl, de esta forma sólo, una vez presentada la carta de autorización del Banco BCI, estaremos en condiciones de validar su contrato de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07-06-2022 18:00"/>
    <d v="2022-05-03T17:38:52"/>
    <d v="2022-06-07T18:00:11"/>
    <s v="7198679"/>
    <s v="SANDOVAL FERRADA, JULIA ADRIANA"/>
    <s v="Chileno o extranjero con rut"/>
    <d v="2022-05-03T17:38:52"/>
    <s v="No"/>
    <n v="25"/>
    <s v="Sí"/>
    <s v="Mujer"/>
    <x v="9"/>
    <s v="Reclamo"/>
    <s v="SERVIU METROPOLITANO"/>
    <s v="67"/>
    <s v="REGION METROPOLITANA"/>
    <s v="Quinta Normal"/>
    <s v="Gestión de opinión ciudadana"/>
    <s v="Cardenas Pinto, Paola"/>
    <s v="Marinao, Jenifer"/>
    <s v="Maass, Catalina"/>
    <s v="Chilena"/>
    <s v="Valor predeterminado"/>
    <m/>
  </r>
  <r>
    <s v="CAS-6820866-B2F7B2"/>
    <s v="Resuelto"/>
    <s v="Presencial"/>
    <s v="19.880"/>
    <s v="Usuaria ingresa reclamo por Psat Informa que Egis de Melipilla&quot; Creando Futuro&quot; realizó cambio de techo de su casa y ahora se llueve en diferentes lugares, usuaria indica que reclamó desde un inicio de las obras cuando llevaron los materiales por ser muy pocos. Reclama Mala atención por parte de Egis y su jefatura &quot;sra Sara&quot; y aún esta esperando que le solucionen el mal trabajo. Informa tener vídeos y fotos de lo sucedido en las lluvias."/>
    <s v="Descripción: Junto con saludar cordialmente, y por especial encargo de la Dirección del SERVIU Metropolitano, damos respuesta a su reclamo referido a obras ejecutadas en el marco de Programa de Mejoramiento y la atención entregada por Egis Creando Futur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le informamos que el Supervisor del Departamento de Obras de Edificación de este Servicio, Sr. Roberto Arancibia Salvo, tomó contacto con el Prestador de Asistencia Técnica Creando Futuro y se pondrá en contacto con usted para realizar una visita técnica a su vivienda en un plazo no mayor a 3 días hábiles y así poder dar una pronta solución en conjunto con la referida entidad, a su situación. En virtud de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03"/>
    <d v="2022-05-04T16:33:18"/>
    <d v="2022-06-15T18:03:43"/>
    <s v="14637309"/>
    <s v="ARGOMEDO TORRES, REYNA ELIZABETH"/>
    <s v="Chileno o extranjero con rut"/>
    <d v="2022-05-04T16:33:18"/>
    <s v="No"/>
    <n v="30"/>
    <s v="Sí"/>
    <s v="Mujer"/>
    <x v="45"/>
    <s v="Reclamo"/>
    <s v="SERVIU METROPOLITANO"/>
    <s v="56"/>
    <s v="REGION METROPOLITANA"/>
    <s v="Talagante"/>
    <s v="Gestión de opinión ciudadana"/>
    <s v="Cardenas Pinto, Paola"/>
    <s v="Parada Alarcon, Carolina"/>
    <s v="Carcamo Valencia, Mylena"/>
    <s v="Chilena"/>
    <s v="Valor predeterminado"/>
    <m/>
  </r>
  <r>
    <s v="CAS-6820886-C4C7V9"/>
    <s v="Resuelto"/>
    <s v="Presencial"/>
    <s v="19.880"/>
    <s v="usuaria solicita dejar reclamo dirigido a Entidad Patrocinante Creando Futuro ya que salió beneficiada con mejoramiento en 2018 y las obras nunca se realizaron, además en sistema rukan, su subsidio aparece vigente pagado."/>
    <s v="Descripción: Junto con saludar cordialmente, y por especial encargo de la Dirección del SERVIU Metropolitano, damos respuesta a su reclamo dirigido a Entidad Patrocinante Creando Futuro, puesto que a la fecha, las obras correspondientes a su vivienda no se han ejecutado, aún cuando resultó beneficiada en el año 2018 a través del programa Protección del Patrimonio Familiar regulado por el Decreto Supremo Nº 255 (V. y U.) de 2006, y figura con beneficio pagado en sistem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es posible indicar que el supervisor del Departamento de Obras de Edificación de este Servicio, Sr. Roberto Arancibia Salvo, se puso en contacto con el Prestador de Asistencia Técnica Creando Futuro Ltda. En virtud de lo anterior, podemos informar, sobre el Proyecto 145770 Comité de Adelanto Fuerza y Progreso, al cual corresponden las obras, lo siguiente: - La semana pasada, personal de Creando Futuro concurrió a la vivienda a constatar los trabajos ejecutados y se ratifica que hay obras pendientes por ejecutar, los cuales se reanudarán el día miércoles 15 del presente. - El Prestador reconoce que se traspapelaron documentos debido a alcance de nombre de diferentes grupos de la comuna. Debido a esto, se cambiaron las personas responsables de lo sucedido y la EGIS y constructora asumen la responsabilidad, ya que es un caso aislado y se corregirá a la brevedad la situación. - Además, se visitaron también todas las viviendas del grupo, para ver si quedaban situaciones pendientes y se verificó que todo el grupo estaba conforme. Por todo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15"/>
    <d v="2022-05-04T17:02:40"/>
    <d v="2022-06-15T18:15:47"/>
    <s v="7199828"/>
    <s v="MOLINA JORQUERA, MARIA TERESA"/>
    <s v="Chileno o extranjero con rut"/>
    <d v="2022-05-04T17:02:40"/>
    <s v="No"/>
    <n v="30"/>
    <s v="Sí"/>
    <s v="Mujer"/>
    <x v="46"/>
    <s v="Reclamo"/>
    <s v="SERVIU METROPOLITANO"/>
    <s v="70"/>
    <s v="REGION METROPOLITANA"/>
    <s v="Santiago"/>
    <s v="Gestión de opinión ciudadana"/>
    <s v="Cardenas Pinto, Paola"/>
    <s v="Parada Alarcon, Carolina"/>
    <s v="Carcamo Valencia, Mylena"/>
    <s v="Chilena"/>
    <s v="Valor predeterminado"/>
    <m/>
  </r>
  <r>
    <s v="CAS-6820906-X0W3M1"/>
    <s v="Resuelto"/>
    <s v="Presencial"/>
    <s v="19.880"/>
    <s v="usuaria solicita dejar reclamo dirigido a Depto. de Arriendo por retraso en pagos de subsidio de arriendo."/>
    <s v="Descripción: Junto con saludar cordialmente, y por especial encargo de la Dirección del SERVIU Metropolitano, damos respuesta a su reclamo, donde expone que a su arrendador no se le ha cancelado el copago que realizó en el mes de agosto de año 2021 y no recibe respuesta ni solución a su problema. En primer lugar, quisiéramos señalar que lamentamos la situación descrita por usted, especialmente porque para nosotros como SERVIU es de suma importancia que el proceso de pago de los subsidios, se realice sin mayores inconvenientes para nuestros usuarios. Dicho lo anterior, informamos a usted que en la medida que no es SERVIU Metropolitano quien gestiona el pago mensual de esta línea de subsidio, si no que es una tarea a cargo del Ministerio de Vivienda y Urbanismo (MINVU), como Servicio hemos derivado su caso a un profesional del Equipo de Arriendo de la División Política Habitacional ( DPH) del MINVU, para sea revisada y regularizada su situación. De esta forma, una vez que contemos con dicho análisis, le informaremos a través de su correo electrónico los resultados obtenidos. Finalmente, puede informarse de sus derechos y deberes como usuario, establecidos en nuestra Carta de Derechos Ciudadanos adjunta y que además se encuentra disponible en el sitio https://www.minvu.gob.cl/wp-content/uploads/2019/01/carta_Derechos-Ciudadanos_-2022.pdf PCP/CPA/CMF Fecha de publicación: 07-06-2022 18:25"/>
    <d v="2022-05-04T17:19:59"/>
    <d v="2022-06-07T18:25:55"/>
    <s v="18153170"/>
    <s v="MARTINEZ SILVA, GHISLENNE PHOBETTE"/>
    <s v="Chileno o extranjero con rut"/>
    <d v="2022-05-04T17:19:59"/>
    <s v="No"/>
    <n v="24"/>
    <s v="Sí"/>
    <s v="Mujer"/>
    <x v="9"/>
    <s v="Reclamo"/>
    <s v="SERVIU METROPOLITANO"/>
    <s v="29"/>
    <s v="REGION METROPOLITANA"/>
    <s v="La Florida"/>
    <s v="Gestión de opinión ciudadana"/>
    <s v="Cardenas Pinto, Paola"/>
    <s v="Parada Alarcon, Carolina"/>
    <s v="Maass, Catalina"/>
    <s v="Chilena"/>
    <s v="Valor predeterminado"/>
    <m/>
  </r>
  <r>
    <s v="CAS-6820910-Q0Q9N9"/>
    <s v="Resuelto"/>
    <s v="Presencial"/>
    <s v="19.880"/>
    <s v="usuario solicita dejar reclamo ya que solicitó renuncia el 5 de abril a beneficio de mejoramiento y aún no lo eliminan del sistema"/>
    <s v="Descripción: Junto con saludarle cordialmente, damos respuesta a su presentación, donde consulta por la tramitación y demora de su renuncia al subsidio de Mejoramiento Capítulo II, obtenido el año 2021. En primer lugar, quisiéramos señalar que lamentamos su inquietud por el tiempo transcurrido para la aprobación de su requerimiento y los inconvenientes que esta situación le haya podido ocasionar. Al respecto, le informamos que luego de consultado su caso a la Sección Soporte Técnico y Operacional de este Servicio, su renuncia ha sido cursada en nuestro sistema, lo que significa que ya no posee beneficios vigentes. Dicho lo anterior y para su respaldo, se adjunta Cartola del Registro Nacional de Beneficiarios que así lo indica. Esperamos que la información proporcionada sea de utilidad, y le reiteramos nuestra disposición para responder sus consultas. PCP/CPA/VRG/L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29"/>
    <d v="2022-05-04T17:28:03"/>
    <d v="2022-05-24T18:29:10"/>
    <s v="7100834"/>
    <s v="TOLEDO SAN MARTIN, DENY DIDIER"/>
    <s v="Chileno o extranjero con rut"/>
    <d v="2022-05-04T17:28:03"/>
    <s v="No"/>
    <n v="14"/>
    <s v="No"/>
    <s v="Hombre"/>
    <x v="3"/>
    <s v="Reclamo"/>
    <s v="SERVIU METROPOLITANO"/>
    <s v="63"/>
    <s v="REGION METROPOLITANA"/>
    <s v="La Pintana"/>
    <s v="Gestión de opinión ciudadana"/>
    <s v="Cardenas Pinto, Paola"/>
    <s v="Parada Alarcon, Carolina"/>
    <s v="Recabarren Gonzalez, Victoria"/>
    <s v="Chilena"/>
    <s v="Valor predeterminado"/>
    <m/>
  </r>
  <r>
    <s v="CAS-6822154-W3T2T8"/>
    <s v="Resuelto"/>
    <s v="Presencial"/>
    <s v="19.880"/>
    <s v="usuaria solicita dejar reclamo dirigido a entidad patrocinante Quentriqueo Inmobiliaria Limitada ya que postuló a Banco de materiales y dicha entidad no le entrega ningún tipo de información con respecto a su postulación."/>
    <s v="Descripción: Junto con saludarle cordialmente, damos respuesta a su reclamo, relacionado a su postulación al subsidio Banco de Materiales, ya que la Entidad Patrocinante no le entrega información. Al respecto, señalar que usted postuló al cuarto proceso de selección del Llamado Banco de Materiales con el patrocinio del Prestador de Servicios de Asistencia Técnica (PSAT) QUINTRIQUEO INMOBILIARIA LTDA. De acuerdo a lo estipulado en la Resolución de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sin embargo, desde el Ministerio de Vivienda y Urbanismo, se está gestionando una Resolución complementaria que asignará nuevos subsidios los que estarán sujetos a factores de puntaje nuevamente, esto significa que su postulación podría ingresar de nuevo a concurso. Por lo anterior, sugerimos esperar de 3 a 4 semanas, a fin de que el proceso esté terminado y a partir de allí conocer este nuevo resultado y revisar si su postulación quedó seleccionada.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30"/>
    <d v="2022-05-05T17:15:25"/>
    <d v="2022-05-24T18:30:32"/>
    <s v="13620125"/>
    <s v="NEIRA ROMERO, MARCELA DEL CARMEN"/>
    <s v="Chileno o extranjero con rut"/>
    <d v="2022-05-05T17:15:26"/>
    <s v="No"/>
    <n v="13"/>
    <s v="No"/>
    <s v="Mujer"/>
    <x v="3"/>
    <s v="Reclamo"/>
    <s v="SERVIU METROPOLITANO"/>
    <s v="42"/>
    <s v="REGION METROPOLITANA"/>
    <s v="La Pintana"/>
    <s v="Gestión de opinión ciudadana"/>
    <s v="Cardenas Pinto, Paola"/>
    <s v="Miqueles Jimenez, Paola"/>
    <s v="Barrera Leon, Marcela"/>
    <s v="Chilena"/>
    <s v="Valor predeterminado"/>
    <m/>
  </r>
  <r>
    <s v="CAS-6822162-B3S5G5"/>
    <s v="Resuelto"/>
    <s v="Presencial"/>
    <s v="19.880"/>
    <s v="usuaria solicita dejar reclamo por segunda vez ya que es beneficiaria de subsidio DS49 de construcción desde año 2015 y aún no le inician obras de conrtucción, le han cambiado mas de 3 veces de constructora."/>
    <s v="Descripción: Junto con saludar cordialmente, y por especial encargo de la Dirección del SERVIU Metropolitano, doy respuesta a su reclamo, relacionado a la construcción de su vivienda con el subsidio correspondiente al Programa Fondo Solidario de Elección de Vivienda, regulado por el Decreto Supremo N° 49 (V. y U.) de 2011.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ste Servicio ha acompañado permanentemente su caso, no obstante, por las características propias de su asignación no ha sido posible concluir adecuadamente las tareas previas al inicio de las obras. Hoy la Entidad Patrocinante (EP) que se encuentra desarrollando la prestación del servicio de asistencia técnica es CENOHABIT Ltda., quien a la fecha ha desarrollado un proyecto habitacional que, hoy se encuentra en etapa de solicitud de permiso de edificación en la Dirección de Obras de la I. Municipalidad de Puente Alto. De acuerdo al seguimiento realizado por este Servicio, a la fecha aún no se logra la obtención del permiso respectivo, para iniciar el proceso de construcción. A fin de poder avanzar en el proceso de aplicación del subsidio, este SERVIU solicitará una pre revisión del proyecto en su totalidad, con el objetivo de evitar futuras observaciones durante el proceso de revisión. Cabe señalar y reiterar que, por la naturaleza del beneficio, múltiples áreas del SERVIU Metropolitano se encuentran tras la aplicación de su asignación, razón por la cual no mediar una pronta solución por parte de la EP se buscaran otras alternativas de trabajo para efectuar la construcción. Finalmente, puede informarse de sus derechos y deberes como usuario, establecidos en nuestra Carta de Derechos Ciudadanos adjunta y que además se encuentra disponible en el sitio https://www.minvu.gob.cl/wp-content/uploads/2019/01/carta_Derechos-Ciudadanos_-2022.pdf PVL/PCP/PMJ/DRZ Fecha de publicación: 16-08-2022 16:55"/>
    <d v="2022-05-05T17:25:06"/>
    <d v="2022-08-16T16:55:39"/>
    <s v="6961930"/>
    <s v="LLANCA ARREDONDO, BERNARDA MARGARITA"/>
    <s v="Chileno o extranjero con rut"/>
    <d v="2022-05-05T17:25:06"/>
    <s v="No"/>
    <n v="70"/>
    <s v="Sí"/>
    <s v="Mujer"/>
    <x v="10"/>
    <s v="Reclamo"/>
    <s v="SERVIU METROPOLITANO"/>
    <s v="75"/>
    <s v="REGION METROPOLITANA"/>
    <s v="Puente Alto"/>
    <s v="Gestión de opinión ciudadana"/>
    <s v="Cardenas Pinto, Paola"/>
    <s v="Miqueles Jimenez, Paola"/>
    <s v="Gallegos, Gabriela"/>
    <s v="Chilena"/>
    <s v="Valor predeterminado"/>
    <m/>
  </r>
  <r>
    <s v="CAS-6826215-K4N2F3"/>
    <s v="Resuelto"/>
    <s v="Presencial"/>
    <s v="19.880"/>
    <s v="usuaria solicita dejar reclamo ya que indica que llamó y le enviaron un contrato de arriendo en formato word el cual posteriormente fue rechazado teniendo que gastar nuevamente en notaria para validar el contrato que corresponde que es el que se realiza a traves de plataforma de arriendo."/>
    <s v="Descripción: Junto con saludar cordialmente, y por especial encargo de la Dirección del SERVIU Metropolitano, damos respuesta a su reclamo, donde manifiesta su molestia debido a que le enviaron un contrato de arriendo en formato Word, el cual posteriormente fue rechazado, teniendo que gastar nuevamente en notaria para validar el contrato que corresponde y que es el que se realiza a través de plataforma de arriendo. En primer lugar, queremos manifestar que lamentamos la situación que describe y los inconvenientes que le haya podido causar; sin embargo, debemos indicar que la normativa que regula el Subsidio de Arriendo Decreto Supremo N° 52 de (V. y U.) de 2013 Artículo N°8 establece lo siguiente: Del contrato: Para la aplicación del subsidio las partes, esto es el arrendador y el titular del beneficio, deberán suscribir en forma previa un contrato de arrendamiento, cuyo formato será proporcionado por el SERVIU o, en el caso de tener un contrato de arrendamiento vigente, adecuarlo al texto antes aludido”. El contrato de arrendamiento, deberá fijar una renta cuyo monto no podrá ser superior al establecido en la resolución a que se refiere el artículo 15 de este Reglamento. En todo caso, el monto determinado por dicha resolución no podrá ser superior a 13 U.F. mensual. En este sentido, le aclaramos que, para aplicar un subsidio de arriendo, en todos los casos, se deberá generar un contrato de arriendo emitido por la Plataforma diseñada para estos fines, ingresando http://arriendoenlinea.minvu.cl/ con el RUT y la clave única del beneficiario. Le reiteramos nuestras más sinceras disculpas por las molestias que esta situación le haya podido causar, no obstante para la aplicación del subsidio de arriendo, será necesario contar con el contrato antes señala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 Fecha de publicación: 17-06-2022 13:06"/>
    <d v="2022-05-10T18:27:17"/>
    <d v="2022-06-17T13:06:20"/>
    <s v="24429330"/>
    <s v="MEDINA RODRIGUEZ, JESSICA ELIZABETH"/>
    <s v="Chileno o extranjero con rut"/>
    <d v="2022-05-10T18:27:17"/>
    <s v="No"/>
    <n v="28"/>
    <s v="Sí"/>
    <s v="Mujer"/>
    <x v="9"/>
    <s v="Reclamo"/>
    <s v="SERVIU METROPOLITANO"/>
    <s v="42"/>
    <s v="REGION METROPOLITANA"/>
    <s v="Maipu"/>
    <s v="Gestión de opinión ciudadana"/>
    <s v="Cardenas Pinto, Paola"/>
    <s v="Parada Alarcon, Carolina"/>
    <s v="Maass, Catalina"/>
    <s v="Extranjera"/>
    <s v="Valor predeterminado"/>
    <m/>
  </r>
  <r>
    <s v="CAS-6826216-C5X5P5"/>
    <s v="Resuelto"/>
    <s v="Presencial"/>
    <s v="19.88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1"/>
    <d v="2022-05-10T18:31:58"/>
    <d v="2022-07-21T16:11:42"/>
    <s v="15445576"/>
    <s v="VEGA VALDES, MARIBEL ELIANA"/>
    <s v="Chileno o extranjero con rut"/>
    <d v="2022-05-10T18:31:58"/>
    <s v="No"/>
    <n v="50"/>
    <s v="Sí"/>
    <s v="Mujer"/>
    <x v="3"/>
    <s v="Reclamo"/>
    <s v="SERVIU METROPOLITANO"/>
    <s v="39"/>
    <s v="REGION METROPOLITANA"/>
    <s v="Puente Alto"/>
    <s v="Gestión de opinión ciudadana"/>
    <s v="Cardenas Pinto, Paola"/>
    <s v="Miqueles Jimenez, Paola"/>
    <s v="Carcamo Valencia, Mylena"/>
    <s v="Chilena"/>
    <s v="Valor predeterminado"/>
    <m/>
  </r>
  <r>
    <s v="CAS-6826217-H6L4Q3"/>
    <s v="Resuelto"/>
    <s v="Presencial"/>
    <s v="19.88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2"/>
    <d v="2022-05-10T18:36:27"/>
    <d v="2022-07-21T16:12:20"/>
    <s v="8645491"/>
    <s v="MENDOZA ESPINOZA, OLGA INÉS"/>
    <s v="Chileno o extranjero con rut"/>
    <d v="2022-05-10T18:36:27"/>
    <s v="No"/>
    <n v="50"/>
    <s v="Sí"/>
    <s v="Mujer"/>
    <x v="3"/>
    <s v="Reclamo"/>
    <s v="SERVIU METROPOLITANO"/>
    <s v="61"/>
    <s v="REGION METROPOLITANA"/>
    <s v="Puente Alto"/>
    <s v="Gestión de opinión ciudadana"/>
    <s v="Cardenas Pinto, Paola"/>
    <s v="Miqueles Jimenez, Paola"/>
    <s v="Carcamo Valencia, Mylena"/>
    <m/>
    <s v="Valor predeterminado"/>
    <m/>
  </r>
  <r>
    <s v="CAS-6826218-Q7H3F7"/>
    <s v="Resuelto"/>
    <s v="Presencial"/>
    <s v="19.88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PSAT)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3"/>
    <d v="2022-05-10T18:39:06"/>
    <d v="2022-07-21T16:14:07"/>
    <s v="9964808"/>
    <s v="NÚÑEZ FUENTES, VERÓNICA JEANNETTE"/>
    <s v="Chileno o extranjero con rut"/>
    <d v="2022-05-10T18:39:06"/>
    <s v="No"/>
    <n v="50"/>
    <s v="Sí"/>
    <s v="Mujer"/>
    <x v="3"/>
    <s v="Reclamo"/>
    <s v="SERVIU METROPOLITANO"/>
    <s v="57"/>
    <s v="REGION METROPOLITANA"/>
    <s v="Puente Alto"/>
    <s v="Gestión de opinión ciudadana"/>
    <s v="Cardenas Pinto, Paola"/>
    <s v="Miqueles Jimenez, Paola"/>
    <s v="Carcamo Valencia, Mylena"/>
    <m/>
    <s v="Valor predeterminado"/>
    <m/>
  </r>
  <r>
    <s v="CAS-6826221-B4S2N9"/>
    <s v="Resuelto"/>
    <s v="Presencial"/>
    <s v="19.880"/>
    <s v="usuaria solicita dejar reclamo dirigido a Entidad Organizadora Rut 76764231-8 NUEVA EGIS SPA por retraso en obras de mejoramiento."/>
    <s v="Descripción: Junto con saludarle cordialmente, damos respuesta a su reclamo, dirigido a la Constructora Nueva Egis SPA debido al retraso en el inicio de las obras de mejoramiento correspondiente al Subsidio Banco de Materiales.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7-06-2022 20:39"/>
    <d v="2022-05-10T18:41:56"/>
    <d v="2022-06-07T20:39:42"/>
    <s v="7857305"/>
    <s v="QUIJADA GARCÍA, REGINA DEL CARMEN"/>
    <s v="Chileno o extranjero con rut"/>
    <d v="2022-05-10T18:41:59"/>
    <s v="No"/>
    <n v="20"/>
    <s v="No"/>
    <s v="Mujer"/>
    <x v="3"/>
    <s v="Reclamo"/>
    <s v="SERVIU METROPOLITANO"/>
    <s v="68"/>
    <s v="REGION METROPOLITANA"/>
    <s v="Puente Alto"/>
    <s v="Gestión de opinión ciudadana"/>
    <s v="Cardenas Pinto, Paola"/>
    <s v="Miqueles Jimenez, Paola"/>
    <s v="Cardenas Pinto, Paola"/>
    <m/>
    <s v="Valor predeterminado"/>
    <m/>
  </r>
  <r>
    <s v="CAS-6832622-J7W7R3"/>
    <s v="Resuelto"/>
    <s v="Presencial"/>
    <s v="19.880"/>
    <s v="Solicita dejar reclamo por que quiere vender su propiedad con subsidio DS49 y no le calcularon el subsidio complementario de altura ."/>
    <s v="Descripción: Junto con saludar cordialmente, damos respuesta a su presentación, donde manifiesta reclamo, en calidad de vendedor de una vivienda a través del Programa Fondo Solidario de Elección de Vivienda regulado por el Decreto Supremo N°49/2011, debido a que la entidad encargada de prestar servicios de asesoría técnico legal (ATL), para la adquisición su vivienda, no habría incluido dentro del cálculo del subsidio total, aquel correspondiente a densificación en altura. Al respecto, le informamos que el Artículo 35 del Decreto Supremo N° 49 (V. y U.) de 2011, que aprueba el reglamento del Programa Fondo Solidario de Elección de Vivienda, en su letra d) referida al subsidio de densificación en altura, establece los requisitos que deberán ser cumplidos para optar a dicho subsidio. En especifico señala que cuando se trate de operaciones de adquisición de vivienda construida, el subsidio base, podrá incrementarse hasta en 110 Unidades de Fomento, siempre y cuando el inmueble cumpla con cada una de las siguientes características: 1. Que el terreno donde se emplace el proyecto o la nueva vivienda a adquirir cumpla las condiciones establecidas para aplicar el Subsidio Diferenciado a la Localización (…). 2. Que se trate de una edificación de 3 o más pisos habitables (…). 4. Que se trate de un condominio acogido a la Ley N°19.537, Sobre Copropiedad Inmobiliaria. 5. (…) Tratándose de Adquisición de Vivienda Construida Usada, la superficie construida deberá alcanzar los 50 metros cuadrados, y contar con el programa arquitectónico señalado en el articulo N°43 del referido reglamento. De esta forma, se deberá cumplir con la totalidad de los criterios descritos anteriormente o el subsidio no se asignara. Por otra parte, señalamos que por falta de antecedentes, no es posible pronunciarnos acerca del cálculo que realizó la empresa encargada de prestar el servicio de asesoría técnica y legal (ATL), toda vez que en su presentación no se indica el nombre de dicha entidad, ni se aportan los antecedentes de la vivienda en cu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4-06-2022 19:23"/>
    <d v="2022-05-17T17:26:20"/>
    <d v="2022-06-14T19:23:11"/>
    <s v="9662683"/>
    <s v="MORALES ESPINOZA, JORGE GUSTAVO"/>
    <s v="Chileno o extranjero con rut"/>
    <d v="2022-05-17T17:26:20"/>
    <s v="No"/>
    <n v="20"/>
    <s v="No"/>
    <s v="Hombre"/>
    <x v="6"/>
    <s v="Reclamo"/>
    <s v="SERVIU METROPOLITANO"/>
    <s v="58"/>
    <s v="REGION METROPOLITANA"/>
    <s v="El Bosque"/>
    <s v="Gestión de opinión ciudadana"/>
    <s v="Cardenas Pinto, Paola"/>
    <s v="Parada Alarcon, Carolina"/>
    <s v="Cardenas Pinto, Paola"/>
    <s v="Chilena"/>
    <s v="Valor predeterminado"/>
    <m/>
  </r>
  <r>
    <s v="CAS-6833755-B7C5Q1"/>
    <s v="Resuelto"/>
    <s v="Presencial"/>
    <s v="19.880"/>
    <s v="Usuario ingresa por correo de oficina de partes reclamo. Solicita el pago de facturas. Indica querer respuesta por correo electronico."/>
    <s v="Descripción: Junto con saludar cordialmente, y por especial encargo de la Dirección del SERVIU Metropolitano, doy respuesta a su reclamo relacionado con información referente al pago de facturas. En primer lugar, quisiéramos señalar que, lamentamos la situación descrita por usted, puesto que para nosotros como SERVIU Metropolitano, es importante velar por el buen funcionamiento de nuestra gestión. Dicho lo anterior, informamos que, hemos consultado a los distintos departamentos para tener información sobre lo expuesto en su reclamo del pago de factura. Lamentablemente, no podemos responder satisfactoriamente, dado que, necesitamos mayores antecedes que respalden lo expuesto y así realizar una investigación en el departamento correspondiente. Por lo que, solicitamos a usted, volver a escribirnos y adjuntar documentos de respaldo (Correos, Facturas u otros Document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5-06-2022 18:35"/>
    <d v="2022-05-18T12:25:35"/>
    <d v="2022-06-15T18:36:12"/>
    <s v="14218882"/>
    <s v="SANDOVAL TOLG, ALIRO SEBASTIAN"/>
    <s v="Chileno o extranjero con rut"/>
    <d v="2022-05-18T12:25:36"/>
    <s v="No"/>
    <n v="20"/>
    <s v="No"/>
    <s v="Hombre"/>
    <x v="35"/>
    <s v="Reclamo"/>
    <s v="SERVIU METROPOLITANO"/>
    <s v="40"/>
    <s v="REGION METROPOLITANA"/>
    <s v="Las Condes"/>
    <s v="Gestión de opinión ciudadana"/>
    <s v="Cardenas Pinto, Paola"/>
    <s v="Marinao, Jenifer"/>
    <s v="Cardenas Pinto, Paola"/>
    <s v="Chilena"/>
    <s v="Valor predeterminado"/>
    <m/>
  </r>
  <r>
    <s v="CAS-6834092-W6C6N1"/>
    <s v="Resuelto"/>
    <s v="Presencial"/>
    <s v="19.880"/>
    <s v="Presenta reclamo formal por mejoramiento"/>
    <s v="Descripción: Junto con saludarle cordialmente, damos respuesta a su reclamo, relacionado con los trabajos de mejoramiento ejecutados en la vivienda en que reside, los cuales habrían sido mal realizados. En primer lugar, quisiéramos señalar que lamentamos la situación descrita por usted, para nosotros como SERVIU Metropolitano es de suma importancia que el desarrollo de las obras de mejoramiento, se ejecute de acuerdo a lo programado, y sin mayores inconvenientes para nuestros beneficiados. Dicho lo anterior, y con el interés de atender la situación descrita en su presentación, le informamos que, como usted señala ser arrendatario de la vivienda en consulta, será necesario especificar el Rut y nombre del propietario, con el fin de poder identificar el proyecto. Por lo anterior le invitamos a incluir la información señalada, en una próxima presentación, ya sea por esta vía o presenci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10-06-2022 18:49"/>
    <d v="2022-05-18T15:24:48"/>
    <d v="2022-06-10T18:49:28"/>
    <s v="15460105"/>
    <s v="MORALES MIRANDA, CARLOS ANTONIO"/>
    <s v="Chileno o extranjero con rut"/>
    <d v="2022-05-18T15:24:48"/>
    <s v="No"/>
    <n v="17"/>
    <s v="No"/>
    <s v="Hombre"/>
    <x v="3"/>
    <s v="Reclamo"/>
    <s v="SERVIU METROPOLITANO"/>
    <s v="39"/>
    <s v="REGION METROPOLITANA"/>
    <s v="San Bernardo"/>
    <s v="Gestión de opinión ciudadana"/>
    <s v="Cardenas Pinto, Paola"/>
    <s v="Miqueles Jimenez, Paola"/>
    <s v="Carcamo Valencia, Mylena"/>
    <s v="Chilena"/>
    <s v="Valor predeterminado"/>
    <m/>
  </r>
  <r>
    <s v="CAS-6837913-G3V4P2"/>
    <s v="Resuelto"/>
    <s v="Presencial"/>
    <s v="19.880"/>
    <s v="USUARIO SOLICITA DEJAR RECLAMO DIRIGIDO A CONSTRUCTORA VALDIVIA EIRL POR RETRAZOS Y OBRAS DE MEJORAMIENTO MAL REALIZADAS"/>
    <s v="Descripción: Junto con saludar cordialmente, y por especial encargo de la Dirección del SERVIU Metropolitano, damos respuesta a su reclamo, dirigido a la Constructora Valdivia Eirl por retrasos y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luego de derivado su caso al Departamento Obras de Edificación de este Servicio, el Supervisor de Obras Danilo De La Vega Cotroneo, se puso en contacto con su Entidad Patrocinante a cargo del Proyecto, indicando lo siguiente: a) Respecto del inicio de obras, que contemplan 3 block 44, 45 y 46, si bien existió un retraso en el inicio por parte de la constructora, la fecha de inicio oficial, esta dentro de la normativa y del contrato. b) Sobre el comentario de las escaleras, efectivamente existen escaleras provisorias para suplir las que se retiran y que luego estas mismas se retiran también al momento de instalar las nuevas, faena que a la fecha se encuentra terminada. c) En relación a los escombros, esto se debió a una rotura de cañería al momento de realizar los drenes. Es la empresa de aguas la que debe ir a reparar esta rotura y para este caso, existió un retraso en el termino, ya que la faena no quedó bien solucionada por la empresa, teniendo que intervenir nuevamente, situación que estaría solucionada a la fecha. d) Sobre la falla eléctrica que menciona, ésta se encuentra en una extensión de su vivienda, (alero) que no se encuentra regularizada y donde no se puede intervenir, es por ello, que no corresponde. Además la Constructora comenta que no han intervenido en ese sector. Sin embargo, dicho lo anterior, se le solicita a la su Entidad Patrocinante, que se contacten con usted, con el fin de poder clarificar sus dud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DDVC Fecha de publicación: 06-07-2022 16:56"/>
    <d v="2022-05-23T15:10:26"/>
    <d v="2022-07-06T16:56:29"/>
    <s v="3512280"/>
    <s v="CANTALLOPTS ARAYA, JUAN CARLOS"/>
    <s v="Chileno o extranjero con rut"/>
    <d v="2022-05-23T15:10:27"/>
    <s v="No"/>
    <n v="30"/>
    <s v="Sí"/>
    <s v="Hombre"/>
    <x v="47"/>
    <s v="Reclamo"/>
    <s v="SERVIU METROPOLITANO"/>
    <s v="83"/>
    <s v="REGION METROPOLITANA"/>
    <s v="Lo Prado"/>
    <s v="Gestión de opinión ciudadana"/>
    <s v="Cardenas Pinto, Paola"/>
    <s v="Torres Suil, Paula Andrea"/>
    <s v="Cardenas Pinto, Paola"/>
    <s v="Chilena"/>
    <s v="Valor predeterminado"/>
    <m/>
  </r>
  <r>
    <s v="CAS-6837915-T0K0Y9"/>
    <s v="Resuelto"/>
    <s v="Presencial"/>
    <s v="19.880"/>
    <s v="usuario solicita dejar reclamo debido a diferencias en el monto de su gift card del beneficio banco de materiales"/>
    <s v="Descripción: Junto con saludar cordialmente, damos respuesta a su reclamo, donde solicita información relacionada al monto correspondiente al Subsidio Banco de Materiales, del cual es beneficiario. Al respecto, le informamos que de acuerdo a nuestros registros, su postulación se realizó con un 40% (16 Unidades de Fomento) destinado a mano de obra y un 60% (24 Unidades de Fomento) destinados a compra de materiales. Ese es el monto de 40 Unidades de Fomento del subsidio. Adjuntamos a esta presentación, un documento que refleja la distribución del subsidio, según fue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 Fecha de publicación: 02-06-2022 18:03"/>
    <d v="2022-05-23T15:12:47"/>
    <d v="2022-06-02T18:03:13"/>
    <s v="4793950"/>
    <s v="BORQUEZ CASTAÑOS, JAIME PATRICIO"/>
    <s v="Chileno o extranjero con rut"/>
    <d v="2022-05-23T15:12:47"/>
    <s v="No"/>
    <n v="8"/>
    <s v="No"/>
    <s v="Hombre"/>
    <x v="3"/>
    <s v="Reclamo"/>
    <s v="SERVIU METROPOLITANO"/>
    <s v="78"/>
    <s v="REGION METROPOLITANA"/>
    <s v="Pudahuel"/>
    <s v="Gestión de opinión ciudadana"/>
    <s v="Torres Suil, Paula Andrea"/>
    <s v="Cardenas Pinto, Paola"/>
    <s v="Miqueles Jimenez, Paola"/>
    <s v="Chilena"/>
    <s v="Valor predeterminado"/>
    <m/>
  </r>
  <r>
    <s v="CAS-6837917-J5W7N0"/>
    <s v="Resuelto"/>
    <s v="Presencial"/>
    <s v="19.880"/>
    <s v="usuario solicita dejar reclamo por disconformidad con vivienda entregada en proyecto de integración."/>
    <s v="Descripción: Junto con saludar cordialmente, y por especial encargo de la Dirección del SERVIU Metropolitano, doy respuesta a su reclamo, mediante el cual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le informo lo siguiente: En cuanto a la visita realizada con fecha 19/03/2022 a las obras del &quot;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puede informarse de sus derechos y deberes como usuario, establecidos en nuestra Carta de Derechos Ciudadanos adjunta y que además se encuentra disponible en el sitio https://www.minvu.gob.cl/wp-content/uploads/2019/01/carta_Derechos-Ciudadanos_-2022.pdf PVL/PCP/PMJ/NMM/LAR/MJBM Fecha de publicación: 20-07-2022 17:10"/>
    <d v="2022-05-23T15:16:29"/>
    <d v="2022-07-20T17:11:05"/>
    <s v="15463441"/>
    <s v="CASTILLO DIAZ, ROCKY ANDERSON"/>
    <s v="Chileno o extranjero con rut"/>
    <d v="2022-05-23T15:16:29"/>
    <s v="No"/>
    <n v="40"/>
    <s v="Sí"/>
    <s v="Hombre"/>
    <x v="36"/>
    <s v="Reclamo"/>
    <s v="SERVIU METROPOLITANO"/>
    <s v="39"/>
    <s v="REGION METROPOLITANA"/>
    <s v="Santiago"/>
    <s v="Gestión de opinión ciudadana"/>
    <s v="Cardenas Pinto, Paola"/>
    <s v="Miqueles Jimenez, Paola"/>
    <s v="Molina, Natalia"/>
    <s v="Chilena"/>
    <s v="Valor predeterminado"/>
    <m/>
  </r>
  <r>
    <s v="CAS-6839360-T8X4K2"/>
    <s v="Resuelto"/>
    <s v="Presencial"/>
    <s v="19.880"/>
    <s v="usuario solicita dejar reclamo dirigido a Inmobiliaria D3 Ltda. ya que debido a los retrasos en la entrega de la vivienda no pudo gestionar credito hipotecario y no le quieren devolver el valor de la reserva."/>
    <s v="Descripción: Junto con saludarle cordialmente, damos respuesta a su correo electrónico, donde consulta por la devolución de su reserva en proyecto del Programa de Integración Social y Territorial, regulado por el Decreto Supremo N° 19 (V. y U.), de 2016, “Matta Central”, patrocinado por la Entidad Desarrolladora Razón Social Inmobiliaria B3 Ltda., así como también, si luego de renunciar al mencionado proyecto, tendrá algún impedimento para iniciar un nuevo proceso de postulación, en el marco del mismo Programa. En primer lugar, quisiéramos señalar que lamentamos los inconvenientes que esta situación le haya podido ocasionar; por ello, en atención a su presentación le informamos que, revisada su situación con la Entidad Desarrolladora, esta nos ha indicado que la reserva no es devuelta dado que cubre los gastos operacionales que conllevan la promesa de compraventa, y que como Inmobiliaria cuentan con la compra segura que cubre la devolución solo del pie acreditando enfermedad grave y/o traslado laboral. Cabe señalar, que por tratarse de un acuerdo entre terceros, SERVIU Metropolitano no cuenta con la atribución para intervenir, por tal motivo, le sugerimos pueda tomar contacto directamente con la Entidad Desarrolladora, específicamente con Rosana Figueroa, al correo electrónico rfigueroa@boetsch.cl . En lo concerniente al proceso de renuncia, dicho Programa establece lo siguiente: “Si una familia renuncia al proyecto después de la fecha de su recepción municipal, quedará impedida de adquirir una vivienda en otros proyectos desarrollados en el marco de este Programa, a excepción de las familias que al momento de la renuncia ingresen los antecedentes pertinentes que acrediten no sean sujetos de crédito hipotecario, ser víctimas de violencia intrafamiliar, un cambio de residencia por motivos laborales o padecer alguna enfermedad catastrófica”. Según lo expuesto y considerando lo señalado por usted, al momento de presentar la renuncia a la Entidad Desarrolladora, es importante acredite los antecedentes que actualmente no es sujeto de crédito hipotecario. Posteriormente, la Entidad deberá efectuar ingreso de sus antecedentes a este Servicio, para así regularizar su estado en nuestro sistema compu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JM/DMF Fecha de publicación: 13-06-2022 17:00"/>
    <d v="2022-05-24T18:46:43"/>
    <d v="2022-06-13T17:00:47"/>
    <s v="16790107"/>
    <s v="MORAN AICON, FELIPE ANDRES"/>
    <s v="Chileno o extranjero con rut"/>
    <d v="2022-05-24T18:46:43"/>
    <s v="No"/>
    <n v="14"/>
    <s v="No"/>
    <s v="Hombre"/>
    <x v="11"/>
    <s v="Reclamo"/>
    <s v="SERVIU METROPOLITANO"/>
    <s v="33"/>
    <s v="REGION METROPOLITANA"/>
    <s v="Quilicura"/>
    <s v="Gestión de opinión ciudadana"/>
    <s v="Cardenas Pinto, Paola"/>
    <s v="Parada Alarcon, Carolina"/>
    <s v="Jaña Muñoz, Lucia"/>
    <s v="Chilena"/>
    <s v="Valor predeterminado"/>
    <m/>
  </r>
  <r>
    <s v="CAS-6839364-W0F9H1"/>
    <s v="Resuelto"/>
    <s v="Presencial"/>
    <s v="19.880"/>
    <s v="usuaria en representación de 41 personas pertenecientes a grupo POR UNA VILLA ARCOIRIS SIN ASBESTO, Código 155397 solicita dejar reclamo dirigido a Cosntructora Nueva Egis por problemas con beneficio tarjeta Gift Card banco de materiales. Solicitan que se entreguen gift cards y además se desbloqueen cuentas de ahoror de 41 integrantes de comité."/>
    <s v="Descripción: Junto con saludarle cordialmente, damos respuesta a su reclamo, dirigido a la Constructora Nueva Egis SPA, debido a problemas relacionados el beneficio correspondiente al Subsidio Banco de Materiales, solicitando le sean entregadas sus gift cards, y el desbloqueo de sus cuentas de ahorro para la vivienda. Esto en representación de 41 integrantes del grupo POR UNA VILLA ARCOIRIS SIN ASBESTO, Código 155397.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Por otra parte, el desbloqueo de las cuentas de ahorro para la vivienda, de beneficiarios/as que no fueron seleccionados/as es un proceso automático, si por alguna razón dichas cuentas siguen estando bloqueadas, deberá solicitar al Prestador de Servicios de Asistencia Técnica (PSAT) que eleve una solicitud al SERVIU Metropolitano, debiendo enviar el listado de las personas a las cuales se tiene que desbloquear las correspondientes cuen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7-06-2022 20:38"/>
    <d v="2022-05-24T18:52:13"/>
    <d v="2022-06-07T20:38:12"/>
    <s v="7857305"/>
    <s v="QUIJADA GARCÍA, REGINA DEL CARMEN"/>
    <s v="Chileno o extranjero con rut"/>
    <d v="2022-05-24T18:52:13"/>
    <s v="No"/>
    <n v="10"/>
    <s v="No"/>
    <s v="Mujer"/>
    <x v="3"/>
    <s v="Reclamo"/>
    <s v="SERVIU METROPOLITANO"/>
    <s v="68"/>
    <s v="REGION METROPOLITANA"/>
    <s v="Puente Alto"/>
    <s v="Gestión de opinión ciudadana"/>
    <s v="Cardenas Pinto, Paola"/>
    <s v="Miqueles Jimenez, Paola"/>
    <s v="Cardenas Pinto, Paola"/>
    <m/>
    <s v="Valor predeterminado"/>
    <m/>
  </r>
  <r>
    <s v="CAS-6840593-X5F0V8"/>
    <s v="Resuelto"/>
    <s v="Presencial"/>
    <s v="19.880"/>
    <s v="usuaria solicita dejar reclamo por beneficio Gift card banco de materiales a que no se le informo las limitaciones que tenia para utlizarla"/>
    <s v="Descripción: Junto con saludar cordialmente, damos respuesta a su reclamo, en representación de su madre Sra. Rosa Hortensia Berroeta Contreras , relacionado con el Subsidio Banco de Materiales, indicando que no se les informo de las limitaciones que tenia dicho beneficio, específicamente lo relativo a mantención de la vivienda (cambio de ventanas). En primer lugar, quisiéramos señalar que lamentamos la situación descrita por usted, puesto que para nosotros como SERVIU Metropolitano es de suma importancia que todo el proceso que conlleva la ejecución de las obras, se realice de acuerdo a lo programado y sin mayores inconvenientes para nuestros beneficiarios. Dicho lo anterior, le informamos que actualmente nos encontramos firmando un Convenio con algunas ferreterías que realizan ventanas a medidas, por lo que solicitamos pueda estar en comunicación con la Entidad Patrocinante, responsable de la postulación de la Sra. Rosa, a objeto de que le sea informada la fecha en que estas empresas se encuentren operativas. Si U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NVG Fecha de publicación: 22-06-2022 13:38"/>
    <d v="2022-05-25T17:43:18"/>
    <d v="2022-06-22T13:38:13"/>
    <s v="9745811"/>
    <s v="SILVA BERROETA, ASTRID CRISTINA"/>
    <s v="Chileno o extranjero con rut"/>
    <d v="2022-05-25T17:43:18"/>
    <s v="No"/>
    <n v="20"/>
    <s v="No"/>
    <s v="Mujer"/>
    <x v="3"/>
    <s v="Reclamo"/>
    <s v="SERVIU METROPOLITANO"/>
    <s v="56"/>
    <s v="REGION METROPOLITANA"/>
    <s v="Puente Alto"/>
    <s v="Gestión de opinión ciudadana"/>
    <s v="Cardenas Pinto, Paola"/>
    <s v="Miqueles Jimenez, Paola"/>
    <s v="Barrera Leon, Marcela"/>
    <s v="Chilena"/>
    <s v="Valor predeterminado"/>
    <m/>
  </r>
  <r>
    <s v="CAS-6842898-D3F5S4"/>
    <s v="Resuelto"/>
    <s v="Presencial"/>
    <s v="19.880"/>
    <s v="usuaria solicita dejar reclamo debido a que no le reciben sus documentos de manera presencial para validar contrato de arriendo y al enviarlos por correo, le rebota el correo."/>
    <s v="Descripción: Junto con saludar cordialmente, damos respuesta a su reclamo, mediante el cual expone que no le ha sido posible entregar los documentos para validar el contrato de arriendo, en el marco del Subsidio de Arriendo de Vivienda, de manera presencial ni vía correo electrónico. En primer lugar, quisiéramos señalar que lamentamos la situación expuesta por usted y los inconvenientes que ésta le haya causado. Dicho lo anterior, le informamos que por razones de fuerza mayor, nuestros sistemas han presentado intermitencias y ello podría ser la causa de que no ha logrado enviar los antecedentes necesarios. Sin embargo, se han restablecido las comunicaciones y usted podrá ingresar los documentos al correo electrónico: validacioncontratoarriendo@minvu.cl. No obstante y en caso de presentar nuevos inconvenientes, podrá ingresar sus antecedentes directamente en la Oficina de Informaciones, Reclamos y Sugerencias (OIRS) Santiago de este Servicio, ubicada en Calle Arturo Prat N° 80, Metro U. de Chile, comuna de Santiago, de lunes a viernes de 9.00 a 13.00 horas. En virtud de lo expuesto, y ante cualquier consulta, le invitamos a tomar contacto directamente con la dirección de correo electrónico ya indicada: validacioncontratoarriend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F/JSR Fecha de publicación: 04-07-2022 11:35"/>
    <d v="2022-05-27T16:36:33"/>
    <d v="2022-07-04T11:35:34"/>
    <s v="26312416"/>
    <s v="BARRIENTO MENDOZA, VICTORIA DE LOS ANGELES"/>
    <s v="Chileno o extranjero con rut"/>
    <d v="2022-05-27T16:36:33"/>
    <s v="No"/>
    <n v="24"/>
    <s v="Sí"/>
    <s v="Mujer"/>
    <x v="9"/>
    <s v="Reclamo"/>
    <s v="SERVIU METROPOLITANO"/>
    <s v="33"/>
    <s v="REGION METROPOLITANA"/>
    <s v="La Cisterna"/>
    <s v="Gestión de opinión ciudadana"/>
    <s v="Cardenas Pinto, Paola"/>
    <s v="Miqueles Jimenez, Paola"/>
    <s v="Maass, Catalina"/>
    <s v="Extranjera"/>
    <s v="Valor predeterminado"/>
    <m/>
  </r>
  <r>
    <s v="CAS-6844347-Q5F2M3"/>
    <s v="Resuelto"/>
    <s v="Presencial"/>
    <s v="19.880"/>
    <s v="usuaria solicita dejar reclamo dirigido a entidad patrocinante Egis Gestión Inmobiliaria ya que usuaria salió beneficiada con tarjeta de banco de materiales y egis no da respuesta."/>
    <s v="Descripción: Junto con saludarle cordialmente, damos respuesta a su reclamo, dirigido a la Entidad Patrocinante Gestión Inmobiliaria Creando futuro, ya que manifiesta haber sido beneficiada con un subsidio correspondiente al Programa de Protección del Patrimonio Familiar (PPPF), regulado por el Decreto Supremo Nº 255 (V. y U.) de 2006, y a la fecha dicha entidad no ha tomado contacto con usted.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señalado, sugerimos tomar contacto con la Sra. Militza Espinoza Lanzarini, a su correo electrónico: mespinozal@minvu.cl con copia a la Sra. Bárbara López Morales: blopezm@minvu.cl, ambas funcionarias de la Secretaría Regional Ministerial (SEREMI) Metropolitana de Vivienda y Urbanismo, explicando su reclamo, con el objetivo de indicar el procedimiento a segui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29-06-2022 19:56"/>
    <d v="2022-05-30T17:14:06"/>
    <d v="2022-06-29T19:56:49"/>
    <s v="12810606"/>
    <s v="ORMAZABAL ALBARRAN, BERENA ANDREA"/>
    <s v="Chileno o extranjero con rut"/>
    <d v="2022-05-30T17:14:06"/>
    <s v="No"/>
    <n v="20"/>
    <s v="No"/>
    <s v="Mujer"/>
    <x v="3"/>
    <s v="Reclamo"/>
    <s v="SERVIU METROPOLITANO"/>
    <s v="47"/>
    <s v="REGION METROPOLITANA"/>
    <s v="Quilicura"/>
    <s v="Gestión de opinión ciudadana"/>
    <s v="Cardenas Pinto, Paola"/>
    <s v="Miqueles Jimenez, Paola"/>
    <s v="Cardenas Pinto, Paola"/>
    <s v="Chilena"/>
    <s v="Valor predeterminado"/>
    <m/>
  </r>
  <r>
    <s v="CAS-6844352-G3V9P9"/>
    <s v="Resuelto"/>
    <s v="Presencial"/>
    <s v="19.880"/>
    <s v="usuaria solicita dejar reclamo dirigido a Constructora Tupac por obras de construcción con DS49 incompletas"/>
    <s v="Descripción: Junto con saludar cordialmente, damos respuesta a su reclamo, relacionado al retraso en las obras financiadas a través del Programa Fondo Solidario de Elección de Vivienda, regulado por el Decreto Supremo Nº 49 (V. y U.) de 2011, modalidad Construcción en Sitio Prop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simismo agregar que,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contacto, tanto con la Entidad Patrocinante Pucara SPA y la Empresa Constructora Nueva Vivienda Construye SPA, señalan que su vivienda será intervenida con las terminaciones (piso flotante dormitorios y cerámico estar/comedor), durante el transcurso de la semana del 25 al 29 del mes Julio. El retraso se debió a que existía un problema con la acreditación de ahorro, el cual ya se encuentra aclarado por la Entidad Patrocinante. Como es de nuestro interés brindarle el acompañamiento necesario en este proceso, y en caso de requerirlo, le invitamos a tomar contacto con la Supervisora del Departamento de Obras de Edificación de este Servicio, Srta. Miyarell Castro Arqueros, a su correo electrónico: mcastroa@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P/MCA Fecha de publicación: 03-08-2022 13:26"/>
    <d v="2022-05-30T17:19:27"/>
    <d v="2022-08-03T13:27:04"/>
    <s v="11650884"/>
    <s v="LARA AROS, JOHANNA MAGALY"/>
    <s v="Chileno o extranjero con rut"/>
    <d v="2022-05-30T17:19:27"/>
    <s v="No"/>
    <n v="45"/>
    <s v="Sí"/>
    <s v="Mujer"/>
    <x v="27"/>
    <s v="Reclamo"/>
    <s v="SERVIU METROPOLITANO"/>
    <s v="53"/>
    <s v="REGION METROPOLITANA"/>
    <s v="Huechuraba"/>
    <s v="Gestión de opinión ciudadana"/>
    <s v="Cardenas Pinto, Paola"/>
    <s v="Miqueles Jimenez, Paola"/>
    <s v="Maraboli, Claudio"/>
    <s v="Chilena"/>
    <s v="Valor predeterminado"/>
    <m/>
  </r>
  <r>
    <s v="CAS-6845529-C3X2N9"/>
    <s v="Resuelto"/>
    <s v="Presencial"/>
    <s v="19.880"/>
    <s v="USUARIA SOLICITA DEJAR RECLAMO CONTRA EL DEPARTAMENTO DE ARRIENDO POR DEMORA EN LA VALIDACION DE CONTRATO"/>
    <s v="Descripción: Junto con saludar cordialmente, damos respuesta a su presentación, donde expone su reclamo, relacionado con la demora e inconvenientes en el proceso de validación de su contrato de arriendo. En primer lugar, quisiéramos señalar que lamentamos su molestia por el tiempo transcurrido para la aprobación de su documentación; ya que nuestro compromiso como SERVIU Metropolitano, es ofrecer un servicio con altos estándares de calidad, entregándoles a nuestros usuarios una información certera, completa y oportuna; sin embargo, nos encontramos en un período en el que el volumen de éstas solicitudes aumenta significativamente, provocando que los tiempos asociados a estas gestiones se extiendan más de lo esperado. En virtud de lo anterior, comunicamos que con fecha 29 de junio de 2022, se notificó a través de su dirección de correo electrónico, javieravegaascencio@hotmail.com, que su contrato se encuentra validado. Por ende, una vez que realice el primer copago, el contrato quedará activo y se pagará el mes de arrendamiento a contar del mes posterior al pago. Se adjunta correo como también informativo de como realizar sus copagos.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JSR Fecha de publicación: 06-07-2022 18:29"/>
    <d v="2022-05-31T16:56:24"/>
    <d v="2022-07-06T18:29:24"/>
    <s v="19442763"/>
    <s v="VEGA ASCENCIO, JAVIERA FRANCISCA"/>
    <s v="Chileno o extranjero con rut"/>
    <d v="2022-05-31T16:56:25"/>
    <s v="No"/>
    <n v="24"/>
    <s v="Sí"/>
    <s v="Mujer"/>
    <x v="9"/>
    <s v="Reclamo"/>
    <s v="SERVIU METROPOLITANO"/>
    <s v="25"/>
    <s v="REGION METROPOLITANA"/>
    <s v="La Granja"/>
    <s v="Gestión de opinión ciudadana"/>
    <s v="Cardenas Pinto, Paola"/>
    <s v="Parada Alarcon, Carolina"/>
    <s v="Maass, Catalina"/>
    <s v="Chilena"/>
    <s v="Valor predeterminado"/>
    <m/>
  </r>
  <r>
    <s v="CAS-6846711-M0B0L2"/>
    <s v="Resuelto"/>
    <s v="Presencial"/>
    <s v="19.880"/>
    <s v="usuario solicita dejar reclamo dirigido a equipo ERU ya que no le permiten cambiar su departamento en Población Marta Brunet ya que tuvo que cambiar su Registro social de hogares a otra región."/>
    <s v="Descripción: Junto con saludar cordialmente, y por especial encargo de la Dirección del SERVIU Metropolitano, doy respuesta a su reclamo, donde solicita audiencia con la Directora de este Servicio, a fin de abordar situación que le afecta ya que aun cuando es propietario de una vivienda en la villa “Marta Brunet”, no se le estaría permitiendo acceder a un cambio de su departamento, puesto que en la actualidad su Registro Social de Hogares indica que reside en la Región de Valparaíso. Al respecto, le informo que una vez revisados nuestros registros, fue posible verificar que Ud. es propietario del departamento N° 32 ubicado en Aguas Abajo N° 3765, Villa Marta Brunet, Comuna de Puente Alto, inmueble en el que actualmente no reside y que se encuentra arrendado. En este mismo sentido, señalar que al ingresar sus antecedentes a nuestro sistema computacional (RUKAN), éste nos indica que en la actualidad Ud. cuenta con Registro Social de Hogares (RSH), en la Comuna de Quintero, Región de Valparaíso. Sobre la materia expuesta, es importante recordar lo indicado a Ud., por profesionales de este Servicio, en cuanto a que la Resolución Exenta N°1207 de fecha 21.02.2018, en su resuelvo 9, indica que la Secretaría Regional Ministerial (SEREMI) de Vivienda y Urbanismo de la Región Metropolitana convocará a las familias, para que se informen respecto a las características del proyecto habitacional &quot;Rio Maipo&quot; y luego nominará a los beneficiados de acuerdo a un orden de prelación que se establecerá en base a los siguientes aspectos: i). Tendrán prioridad las familias propietarias de una vivienda en la Población Marta Brunet, de la comuna de Puente Alto, que sean beneficiadas con un subsidio habitacional en el marco del programa de Regeneración de Conjuntos Habitacionales de este Ministerio. ii). En segundo término, podrán nominarse familias de la Región Metropolitana, que requieren urgente solución habitacional debido a su alta vulnerabilidad social o urgencia habitacional, situación que deberá ser justificada mediante informe social, del Equipo Rehabilitación Urbana de SERVIU Metropolitano. iii). Finalmente, se dará prioridad a familias de la comuna de Puente Alto u otras comunas que estén siendo intervenidas por el Equipo de Rehabilitación Urbana de SERVIU Metropolitano que, poseyendo un subsidio habitacional regulado por el D. S. N° 49 (v. y U.), de 2022, a la fecha no hayan hecho uso de este beneficio por falta de oferta habitacional. En este orden de ideas, producto de su actual situación y tal como es de su conocimiento, las opciones disponibles en su caso son: optar a recibir el monto de expropiación de su inmueble, obtener un subsidio correspondiente al Programa Fondo Solidario de Elección de Vivienda, regulado por el Decreto Supremo N°49 del 2011 a través de un llamado especial de regeneración u optar por un departamento regenerado en la villa “Marta Brunet”. Señalar que con fecha el 05.04.2022 vía contacto telefónico (WhatsApp), Ud. indicó a profesional de nuestro Equipo de Regeneración Urbana, que la opción elegida fue recibir el monto de expropiación. Sin perjuicio de lo anterior, si su interés es sostener una audiencia con nuestra máxima autoridad, Sra. Juana Nazal Bustos, le informamos que éstas están acogidas a la Ley de Lobby, por lo que le invitamos a ingresar al siguiente link: https://www.leylobby.gob.cl/solicitud/audiencia/265, donde deberá completar los campos requeridos. Finalmente, puede informarse de sus derechos y deberes como usuario, establecidos en nuestra Carta de Derechos Ciudadanos adjunta y que además se encuentra disponible en el sitio https://www.minvu.gob.cl/wp-content/uploads/2019/01/carta_Derechos-Ciudadanos_-2022.pdf PVL/PCP/JML/WEI/POA Fecha de publicación: 25-08-2022 11:24"/>
    <d v="2022-06-01T17:45:15"/>
    <d v="2022-08-25T11:24:59"/>
    <s v="12275443"/>
    <s v="ANDRADE FAUNDEZ, ITALO RODRIGO"/>
    <s v="Chileno o extranjero con rut"/>
    <d v="2022-06-01T17:45:16"/>
    <s v="No"/>
    <n v="58"/>
    <s v="Sí"/>
    <s v="Hombre"/>
    <x v="21"/>
    <s v="Reclamo"/>
    <s v="SERVIU METROPOLITANO"/>
    <s v="81"/>
    <s v="REGION METROPOLITANA"/>
    <s v="Quintero"/>
    <s v="Gestión de opinión ciudadana"/>
    <s v="Torres Suil, Paula Andrea"/>
    <s v="Cardenas Pinto, Paola"/>
    <s v="Marinao, Jenifer"/>
    <s v="Chilena"/>
    <s v="Valor predeterminado"/>
    <m/>
  </r>
  <r>
    <s v="CAS-6848783-B7D1Y2"/>
    <s v="Resuelto"/>
    <s v="Presencial"/>
    <s v="19.880"/>
    <s v="usuaria solicita dejar reclamo dirigido a Depto. de Mejoramiento debido a disconformidad con respuesta entregada en reclamo anterior CAS-6811178-L9P4LO"/>
    <s v="Descripción: Junto con saludar cordialmente, damos respuesta a su reclamo, donde manifiesta su disconformidad por respuesta entregada a su anterior presentación. Al respecto, y de acuerdo a su anterior presentación singularizada con el número CAS-6811178-L9P4L0, donde señalamos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n que realizó visita a su vivienda, ocasión en la que se habrían considerado y aclarado sus dudas. Señalar que, con posterioridad a dicha vista, el supervisor de la referida PSAT, intento comunicarse con usted vía contacto telefónico, sin obtener respuesta. Informamos que de acuerdo a dicha respuesta, a su actual reclamo, y a la visita realizada a su domicilio por el supervisor del Departamento de Obras de Edificación de este Servicio, Sr. Juan José Labrin Lázaro, agradeceremos pueda comunicarse directamente con la profesional del referido Departamento, Srta. Mylena Cárcamo Valencia, a su correo electrónico: mcarcamo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 Ciudadanos_-2022.pdf PCP/PMJ Fecha de publicación: 05-07-2022 18:01"/>
    <d v="2022-06-03T16:56:33"/>
    <d v="2022-07-05T18:01:51"/>
    <s v="12885773"/>
    <s v="URIBE RUBILAR, CAROLINA ESTER"/>
    <s v="Chileno o extranjero con rut"/>
    <d v="2022-06-03T16:56:34"/>
    <s v="No"/>
    <n v="20"/>
    <s v="No"/>
    <s v="Mujer"/>
    <x v="3"/>
    <s v="Reclamo"/>
    <s v="SERVIU METROPOLITANO"/>
    <s v="47"/>
    <s v="REGION METROPOLITANA"/>
    <s v="Providencia"/>
    <s v="Gestión de opinión ciudadana"/>
    <s v="Cardenas Pinto, Paola"/>
    <s v="Miqueles Jimenez, Paola"/>
    <s v="Cardenas Pinto, Paola"/>
    <s v="Chilena"/>
    <s v="Valor predeterminado"/>
    <m/>
  </r>
  <r>
    <s v="CAS-6702093-J9S3Y4"/>
    <s v="Resuelto"/>
    <s v="Presencial"/>
    <s v="19.880"/>
    <s v="usuaria solicita dejar reclamo debido a que realizó una apelación a subsidio DS1 la cual fue rechazada."/>
    <s v="Descripción: Junto con saludarle cordialmente, damos respuesta a su reclamo, en donde manifiesta su molestia por respuesta entregada a su apelación al resultado obtenido en el marco de su postulación al primer llamado del año 2021 correspondiente al Sistema Integrado de Subsidio Habitacional, regulado por el Decreto Supremo N°1 (V. y U.) del 2011. En primer lugar, quisiéramos expresar que lamentamos profundamente la situación antes descrita, especialmente porque nuestro compromiso como SERVIU Metropolitano es ofrecer un servicio con altos estándares de calidad, entregándoles a nuestras usuarias una información correcta y oportuna. Por esta razón y al realizar una nueva revisión de sus antecedentes, se decidió acoger su apelación, no obstante según cálculo de puntaje realizado, no resultó seleccionada toda vez que obtuvo un total de 325,996 puntos, quedando bajo el puntaje de corte para el tramo 1, de la Región Metropolitana, equivalente a 562,848 puntos. Cabe destacar y considerando que será registrada como postulante hábil no seleccionada en el citado llamado, en sus futuras postulaciones al Sistema Integrado de Subsidio Habitacional (D.S. 1) obtendrá los 25 puntos correspondientes al factor “antigüedad de la postulación” por haber participado del proceso de selección del Llamado 1-2021 y no haber resultado seleccionada. Finalmente, le reiteramos nuestras más sinceras disculpas por las molestias que esta situación le haya podido causar, y lo invitamos a seguir postulando en los próximos procesos de selección. Esperamos que la información proporcionada sea de utilidad, y le reiteramos nuestra disposición para responder sus consultas. PCP/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8-02-2022 12:23"/>
    <d v="2022-01-03T15:25:46"/>
    <d v="2022-02-28T10:23:14"/>
    <s v="15439358"/>
    <s v="SEPULVEDA VENEGAS, MARIA LORETO"/>
    <s v="Chileno o extranjero con rut"/>
    <d v="2022-01-03T15:25:46"/>
    <s v="No"/>
    <n v="42"/>
    <s v="Sí"/>
    <s v="Mujer"/>
    <x v="36"/>
    <s v="Reclamo"/>
    <s v="SERVIU METROPOLITANO"/>
    <s v="39"/>
    <s v="REGION METROPOLITANA"/>
    <s v="La Florida"/>
    <s v="Gestión de opinión ciudadana"/>
    <s v="Cardenas Pinto, Paola"/>
    <s v="Torres Suil, Paula Andrea"/>
    <s v="Jalil, Karen"/>
    <s v="Chilena"/>
    <s v="Valor predeterminado"/>
    <m/>
  </r>
  <r>
    <s v="CAS-6704496-W3X5J6"/>
    <s v="Resuelto"/>
    <s v="Presencial"/>
    <s v="19.880"/>
    <s v="usuario solicita dejar reclamo debido a que programa de Arriendo no permite realizar el pago del subsidio a una empresa corredora (debe ingresar cuenta a nombre de persona natural)"/>
    <s v="Descripción: Junto con saludarle cordialmente, y por especial encargo de la Dirección del SERVIU Metropolitano, doy respuesta a su reclamo, en el que, como beneficiario del Programa Subsidio de Arriendo de Vivienda, regulado por el Decreto Supremo N° 52 (V. y U.) de 2013, expone el problema que le aqueja, indicando que no le es posible realizar pago del subsidio de arriendo a una empresa de corretaje. Razón por la que solicita apoyo en dicha materia. Al respecto, le informo que la Plataforma si habilita la posibilidad de emitir contrato de arriendo cuyo pago se realice a la cuenta corriente de una empresa de corretaje. En este sentido y con la finalidad de apoyarlo en la generación de su contrato, en las condiciones señaladas, le comento que deberá enviar la documentación que se señala a continuación, a la casilla de correo electrónico projasl@minvu.cl  Certificado de Dominio Vigente del Inmueble, con un máximo de 6 meses de emisión. (Documento que podrá solicitar en el Conservador de Bienes Raíces respectivo).  Certificado de Hipotecas y Gravámenes del Inmueble con un máximo de 6 meses de emisión (Documento que podrá solicitar en el Conservador de Bienes Raíces respectivo).  Declaración Jurada con datos de depósito (Formulario A-05 BIS) disponible en http://arriendoenlinea.minvu.cl/  Declaración Jurada de Requisitos de la Vivienda (Formulario A-06), disponible en http://arriendoenlinea.minvu.cl/  Declaración Jurada Vínculo de Parentesco (Formulario A-07), disponible en http://arriendoenlinea.minvu.cl/  Certificado de Recepción Final de la Vivienda el que podrá solicitar en la respectiva Municipalidad o copia de la escritura de compraventa siempre y cuando se indique los datos de la recepción final.  Certificado de Avalúo Fiscal de la vivienda disponible en www.sii.cl  Formulario de datos del arrendador y el arrendatario para la creación de contrato de arriendo, documento que se adjunta a esta respuesta.  Constitución de sociedad de la empresa de corretaje o en su defecto documento que acredite su representación legal. Dicha documentación, será revisada y su contrato de arriendo emitido, el que será enviado a la casilla de correo electrónico que nos indique. Finalmente, puede informarse de sus derechos y deberes como usuario, establecidos en nuestra Carta de Derechos Ciudadanos adjunta y que además se encuentra disponible en el sitio https://www.minvu.cl/sobre-minvu/carta-de-derechos/ PVL/PCP/PTS/CMF Fecha de publicación: 02-02-2022 16:33"/>
    <d v="2022-01-05T15:16:53"/>
    <d v="2022-02-02T14:33:23"/>
    <s v="3593496"/>
    <s v="VILLALOBOS RICHARDY, EDUARDO AURELIO"/>
    <s v="Chileno o extranjero con rut"/>
    <d v="2022-01-05T15:16:53"/>
    <s v="No"/>
    <n v="20"/>
    <s v="No"/>
    <s v="Hombre"/>
    <x v="9"/>
    <s v="Reclamo"/>
    <s v="SERVIU METROPOLITANO"/>
    <s v="84"/>
    <s v="REGION METROPOLITANA"/>
    <s v="Macul"/>
    <s v="Gestión de opinión ciudadana"/>
    <s v="Cardenas Pinto, Paola"/>
    <s v="Torres Suil, Paula Andrea"/>
    <s v="Maass, Catalina"/>
    <s v="Chilena"/>
    <s v="Valor predeterminado"/>
    <m/>
  </r>
  <r>
    <s v="CAS-6710616-Z2N5F8"/>
    <s v="Resuelto"/>
    <s v="Presencial"/>
    <s v="19.880"/>
    <s v="usuaria solicita dejar reclamo dirigido a funcionario Freddy Meza por mala atención."/>
    <s v="Descripción: Junto con saludarle cordialmente, y por especial encargo de la Dirección del SERVIU Metropolitano, damos respuesta a su reclamo, relacionado con la atención brindada por el funcionario Sr. Freddy Meza Valenzuela, quien se desempeña en el Equipo de Fiscalización del SERVIU Metropolitano, y quien se encontraba apoyando a nuestra Oficina de Informaciones, Reclamos y Sugerencias (OIRS ) Santiago el día que usted concurrió a nuestras dependencias. En primer lugar, quisiera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o Equipo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PCP/PMJ Fecha de publicación: 02-02-2022 16:34"/>
    <d v="2022-01-12T15:15:38"/>
    <d v="2022-02-02T14:35:08"/>
    <s v="12117065"/>
    <s v="CARO MONDACA, VIOLETA DEL CARMEN"/>
    <s v="Chileno o extranjero con rut"/>
    <d v="2022-01-12T15:15:38"/>
    <s v="No"/>
    <n v="15"/>
    <s v="No"/>
    <s v="Mujer"/>
    <x v="18"/>
    <s v="Reclamo"/>
    <s v="SERVIU METROPOLITANO"/>
    <s v="49"/>
    <m/>
    <s v="Colina"/>
    <s v="Gestión de opinión ciudadana"/>
    <s v="Cardenas Pinto, Paola"/>
    <s v="Miqueles Jimenez, Paola"/>
    <s v="Espinoza, Carolina"/>
    <s v="Chilena"/>
    <s v="Valor predeterminado"/>
    <m/>
  </r>
  <r>
    <s v="CAS-6744749-R0D7Q0"/>
    <s v="Resuelto"/>
    <s v="Correo electrónico"/>
    <s v="19.880"/>
    <s v="Solicita dejar reclamo por no poder gestionar inscripción leasing se realizó aranda cas 296701 del 7 de febrero 2022 sin respuesta hasta la fecha"/>
    <s v="Descripción: Junto con saludarle cordialmente, y por especial encargo de la Dirección del SERVIU Metropolitano, damos respuesta a su reclamo, relacionado con la demora en la tramitación de su requerimiento, para poder inscribirse al Programa Leasing Habitacional. En primer lugar, quisieramos señalar que lamentamos la situación descrita por usted, para nosotros como SERVIU Metropolitano es de suma importancia dar respuesta a los requerimientos de la ciudadanía que acuden a nuestros espacios de atencion, lamentablememte en dicha instancia no fue posible solucionar su problematica puesto que requeria del apoyo de la División de Informatica del Ministerio de Vivienda y Urbanismo, lo que conllevo a la demora de su inscripción. Dicho lo anterior, adjuntamos a esta presentación el documento que da cuenta de su inscripción al Programa Leasing Habitacional. Reciba usted nuestras más sinceras disculpas por las molestias que esta situación le haya podido causar y lo invitamos a seguir entregándonos su opinión, la cual nos permite avanzar, corregir errores y mejorar. Esperamos que la información proporcionada sea de utilidad, y le reiteramos nuestra disposición para responder sus consultas. PCP/PMJ/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3-2022 20:10"/>
    <d v="2022-02-23T15:15:17"/>
    <d v="2022-03-21T19:10:26"/>
    <s v="16341335"/>
    <s v="MARTINEZ CANEO, ALEJANDRO ANTONIO"/>
    <s v="Chileno o extranjero con rut"/>
    <d v="2022-02-23T15:15:17"/>
    <s v="No"/>
    <n v="17"/>
    <s v="No"/>
    <s v="Hombre"/>
    <x v="37"/>
    <s v="Reclamo"/>
    <s v="SERVIU METROPOLITANO"/>
    <s v="35"/>
    <s v="REGION METROPOLITANA"/>
    <s v="Cerro Navia"/>
    <s v="Gestión de opinión ciudadana"/>
    <s v="Cardenas Pinto, Paola"/>
    <s v="Miqueles Jimenez, Paola"/>
    <s v="Hernandez Muñoz, Olga"/>
    <s v="Chilena"/>
    <s v="Valor predeterminado"/>
    <m/>
  </r>
  <r>
    <s v="CAS-6854150-F4X0T2"/>
    <s v="Resuelto"/>
    <s v="Correo electrónico"/>
    <s v="19.880"/>
    <s v="Caso Presidencia de la República. Representante legal de Constructora Icalma presenta reclamo referente a las gestiones realizadas ante Serviu para obtener el pago que menciona, sin resultados favorables a la fecha, manifestando su disconformidad y malestar por los plazos de dicho proceso, solicitando apoyo en lo planteado."/>
    <s v="Descripción: Junto con saludar cordialmente, le comunicamos que, por especial encargo de S.E., el Presidente de la República Sr. Gabriel Boric Font y su equipo, su presentación electrónica INPR2022-10426, ha sido derivada a este Ministerio y al mismo tiempo al SERVIU Metropolitano, donde en representación de Constructora ICALMA, expone su reclamo por la situación que les afecta, relativa a los fondos que les adeudaría el Servicio de Vivienda y Urbanización. Al respecto, reiteramos información entregada en su anterior presentación singularizada con el número CAS-6710498-P8M8M4, donde señalamos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9-08-2022 13:15"/>
    <d v="2022-06-14T10:37:01"/>
    <d v="2022-08-09T13:15:28"/>
    <s v="8822355"/>
    <s v="ORDOÑEZ ARAVENA, MARISOL MABEL"/>
    <s v="Chileno o extranjero con rut"/>
    <d v="2022-06-14T10:37:01"/>
    <s v="Sí"/>
    <n v="38"/>
    <s v="Sí"/>
    <s v="Mujer"/>
    <x v="48"/>
    <s v="Reclamo"/>
    <s v="SERVIU METROPOLITANO"/>
    <s v="59"/>
    <s v="REGION METROPOLITANA"/>
    <s v="Santiago"/>
    <s v="Gestión de opinión ciudadana"/>
    <s v="Cardenas Pinto, Paola"/>
    <s v="Miqueles Jimenez, Paola"/>
    <s v="Urquiaga Poppenberg, Ximena"/>
    <s v="Chilena"/>
    <s v="Valor predeterminado"/>
    <m/>
  </r>
  <r>
    <s v="CAS-6912195-J7Z1V2"/>
    <s v="Activo"/>
    <s v="Correo electrónico"/>
    <s v="19.880"/>
    <s v="Reclamo recibido vía correo electrónico enviado a casilla Oficina de Partes SERVIU RM"/>
    <m/>
    <d v="2022-08-08T12:43:33"/>
    <m/>
    <s v="13444627"/>
    <s v="HUICHALAF MARTINEZ, LIA PILAR"/>
    <s v="Chileno o extranjero con rut"/>
    <d v="2022-08-04T08:00:00"/>
    <s v="No"/>
    <n v="39"/>
    <s v="Sí"/>
    <s v="Mujer"/>
    <x v="8"/>
    <s v="Reclamo"/>
    <s v="SERVIU METROPOLITANO"/>
    <s v="44"/>
    <s v="REGION METROPOLITANA"/>
    <s v="Melipilla"/>
    <s v="Gestión de opinión ciudadana"/>
    <s v="Cardenas Pinto, Paola"/>
    <s v="Miqueles Jimenez, Paola"/>
    <s v="Gandara, Pamela"/>
    <s v="Chilena"/>
    <s v="Valor predeterminado"/>
    <m/>
  </r>
  <r>
    <s v="CAS-6912243-P2Z4L6"/>
    <s v="Activo"/>
    <s v="Correo electrónico"/>
    <s v="19.880"/>
    <s v="Estimados Envío reclamo por el no pago al maestro quien realizó el trabajo en mi casa y al cual aun no puedo efectuar el pago que constantemente me lo esta cobrando, esto me esta causando bastantes problemas en mi vida y si no se han dado cuenta soy un adulto mayor que debería estar tranquilo y no pasando este tipo de problemas. También les comento que he enviado muchos correos a la Sra. Carmen la cual no me ha respondido. Espero que en esta ocasión tenga pronta respuesta. Saludos Gustavo Mallea"/>
    <m/>
    <d v="2022-08-08T12:50:48"/>
    <m/>
    <s v="5653957"/>
    <s v="MALLEA ORMAZABAL, GUSTAVO RIGOBERTO"/>
    <s v="Chileno o extranjero con rut"/>
    <d v="2022-08-04T08:00:00"/>
    <s v="No"/>
    <n v="39"/>
    <s v="Sí"/>
    <s v="Hombre"/>
    <x v="8"/>
    <s v="Reclamo"/>
    <s v="SERVIU METROPOLITANO"/>
    <m/>
    <s v="REGION METROPOLITANA"/>
    <s v="Maipu"/>
    <s v="Gestión de opinión ciudadana"/>
    <s v="Cardenas Pinto, Paola"/>
    <s v="Ferrer Vergara, Miguel"/>
    <s v="Gandara, Pamela"/>
    <m/>
    <s v="Valor predeterminado"/>
    <m/>
  </r>
  <r>
    <s v="CAS-6916881-R2N2P2"/>
    <s v="Resuelto"/>
    <s v="Correo electrónico"/>
    <s v="19.880"/>
    <m/>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en CAS-6917048-K1P1W8, y CAS-6916506-D1N2X1,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7"/>
    <d v="2022-08-11T13:18:01"/>
    <d v="2022-09-07T11:47:42"/>
    <s v="13054109"/>
    <s v="GUTIÉRREZ CÓRDOVA, PÍA CAROLINA"/>
    <s v="Chileno o extranjero con rut"/>
    <d v="2022-08-11T13:18:02"/>
    <s v="No"/>
    <n v="18"/>
    <s v="No"/>
    <s v="Mujer"/>
    <x v="8"/>
    <s v="Reclamo"/>
    <s v="SERVIU METROPOLITANO"/>
    <s v="46"/>
    <s v="REGION METROPOLITANA"/>
    <s v="Maipu"/>
    <s v="Gestión de opinión ciudadana"/>
    <s v="Torres Suil, Paula Andrea"/>
    <s v="Cardenas Pinto, Paola"/>
    <s v="Ferrer Vergara, Miguel"/>
    <s v="Chilena"/>
    <s v="Valor predeterminado"/>
    <m/>
  </r>
  <r>
    <s v="CAS-6917048-K1P1W8"/>
    <s v="Resuelto"/>
    <s v="Correo electrónico"/>
    <s v="19.880"/>
    <s v="Reclamo ingresado vía correo electrónico a casilla Oficina Partes Serviu RM"/>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07-09-2022 11:46"/>
    <d v="2022-08-11T16:26:40"/>
    <d v="2022-09-07T11:46:41"/>
    <s v="13054109"/>
    <s v="GUTIÉRREZ CÓRDOVA, PÍA CAROLINA"/>
    <s v="Chileno o extranjero con rut"/>
    <d v="2022-08-11T16:26:40"/>
    <s v="No"/>
    <n v="18"/>
    <s v="No"/>
    <s v="Mujer"/>
    <x v="8"/>
    <s v="Reclamo"/>
    <s v="SERVIU METROPOLITANO"/>
    <s v="46"/>
    <s v="REGION METROPOLITANA"/>
    <s v="Maipu"/>
    <s v="Gestión de opinión ciudadana"/>
    <s v="Torres Suil, Paula Andrea"/>
    <s v="Cardenas Pinto, Paola"/>
    <s v="Ferrer Vergara, Miguel"/>
    <s v="Chilena"/>
    <s v="Valor predeterminado"/>
    <m/>
  </r>
  <r>
    <s v="CAS-6919546-M7B2Y3"/>
    <s v="Activo"/>
    <s v="Correo electrónico"/>
    <s v="19.880"/>
    <s v="Reclamo recibido vía casilla correo electrónico Oficina de Partes Serviu RM"/>
    <m/>
    <d v="2022-08-16T12:19:17"/>
    <m/>
    <s v="6352096"/>
    <s v="MALDONADO MALDONADO, SYLVIA ALICIA"/>
    <s v="Chileno o extranjero con rut"/>
    <d v="2022-08-13T08:00:00"/>
    <s v="No"/>
    <n v="32"/>
    <s v="Sí"/>
    <s v="Mujer"/>
    <x v="14"/>
    <s v="Reclamo"/>
    <s v="SERVIU METROPOLITANO"/>
    <s v="73"/>
    <s v="REGION METROPOLITANA"/>
    <s v="Talagante"/>
    <s v="Gestión de opinión ciudadana"/>
    <s v="Valverde, Carmen"/>
    <s v="Gallegos, Gabriela"/>
    <s v="Ferrer Vergara, Miguel"/>
    <s v="Chilena"/>
    <s v="Valor predeterminado"/>
    <m/>
  </r>
  <r>
    <s v="CAS-6934325-M7L4D7"/>
    <s v="Activo"/>
    <s v="Correo electrónico"/>
    <s v="19.880"/>
    <s v="manifiesta su disconformidad respecto al proceso de tasación y asignación del monto de subsidio, señalando que el monto que establecen los tasadores no correspondería a la realidad y dificultaría la adquisición de viviendas, motivo por el que solicita apoyo."/>
    <m/>
    <d v="2022-08-29T18:10:23"/>
    <m/>
    <s v="18756284"/>
    <s v="GARCIA MOYANO, MICHELLE MACARENA"/>
    <s v="Chileno o extranjero con rut"/>
    <d v="2022-08-29T18:10:23"/>
    <s v="Sí"/>
    <n v="23"/>
    <s v="Sí"/>
    <s v="Mujer"/>
    <x v="10"/>
    <s v="Reclamo"/>
    <s v="SERVIU METROPOLITANO"/>
    <s v="28"/>
    <s v="REGION METROPOLITANA"/>
    <s v="Las Condes"/>
    <s v="Gestión de opinión ciudadana"/>
    <s v="Rifo Zuñiga, Dayana Cristiel"/>
    <s v="Gallegos, Gabriela"/>
    <s v="Miqueles Jimenez, Paola"/>
    <s v="Chilena"/>
    <s v="Valor predeterminado"/>
    <m/>
  </r>
  <r>
    <s v="CAS-6937793-R1V4J3"/>
    <s v="Activo"/>
    <s v="Correo electrónico"/>
    <s v="19.880"/>
    <s v="manifiesta su disconformidad dado que señalaría que le habrían informado que sería beneficiada por asignación directa a un subsidio de arriendo, lo cual hasta el día de hoy no se haría efectivo, además, añade haber pertenecido a un comité para postulación a vivienda de la cual la excluyeron sin otorgarle los motivos. Por lo anteriormente expuesto, solicita se analice su caso a fin de brindarle apoyo."/>
    <m/>
    <d v="2022-09-01T14:10:32"/>
    <m/>
    <s v="17149046"/>
    <s v="COTAL PONCE, VANESSA DEL CARMEN"/>
    <s v="Chileno o extranjero con rut"/>
    <d v="2022-09-01T14:10:32"/>
    <s v="Sí"/>
    <n v="20"/>
    <s v="Sí"/>
    <s v="Mujer"/>
    <x v="9"/>
    <s v="Reclamo"/>
    <s v="SERVIU METROPOLITANO"/>
    <s v="33"/>
    <s v="REGION METROPOLITANA"/>
    <s v="Quilicura"/>
    <s v="Gestión de opinión ciudadana"/>
    <s v="Maass, Catalina"/>
    <s v="Contreras Vera, Patricia"/>
    <s v="Maass, Catalina"/>
    <s v="Chilena"/>
    <s v="Valor predeterminado"/>
    <m/>
  </r>
  <r>
    <s v="CAS-6940904-V4X3H8"/>
    <s v="Activo"/>
    <s v="Correo electrónico"/>
    <s v="19.880"/>
    <s v="Desde Delegación Presidencial remite antecedentes para generar respuesta"/>
    <m/>
    <d v="2022-09-05T15:18:15"/>
    <m/>
    <s v="8792860"/>
    <s v="ROJAS REBOLLEDO, UBALDINO DEL TRANSITO"/>
    <s v="Chileno o extranjero con rut"/>
    <d v="2022-09-05T15:18:15"/>
    <s v="No"/>
    <n v="18"/>
    <s v="No"/>
    <s v="Hombre"/>
    <x v="3"/>
    <s v="Reclamo"/>
    <s v="SERVIU METROPOLITANO"/>
    <s v="61"/>
    <s v="REGION METROPOLITANA"/>
    <s v="Puente Alto"/>
    <s v="Gestión de opinión ciudadana"/>
    <s v="Ferrer Vergara, Miguel"/>
    <s v="Torres Suil, Paula Andrea"/>
    <s v="Cardenas Pinto, Paola"/>
    <s v="Chilena"/>
    <s v="Valor predeterminado"/>
    <m/>
  </r>
  <r>
    <s v="CAS-6948242-Z8Q6D3"/>
    <s v="Activo"/>
    <s v="Correo electrónico"/>
    <s v="19.880"/>
    <s v="Reclamo recibido vía correo electrónico oficina de partes Serviu RM"/>
    <m/>
    <d v="2022-09-12T17:50:53"/>
    <m/>
    <s v="17081924"/>
    <s v="DEVIA ROJAS, YESENIA ESTEFANIA"/>
    <s v="Chileno o extranjero con rut"/>
    <d v="2022-09-07T08:00:00"/>
    <s v="No"/>
    <n v="16"/>
    <s v="No"/>
    <s v="Mujer"/>
    <x v="8"/>
    <s v="Reclamo"/>
    <s v="SERVIU METROPOLITANO"/>
    <s v="33"/>
    <s v="REGION METROPOLITANA"/>
    <s v="Melipilla"/>
    <s v="Gestión de opinión ciudadana"/>
    <s v="Torres Suil, Paula Andrea"/>
    <s v="Cardenas Pinto, Paola"/>
    <s v="Ferrer Vergara, Miguel"/>
    <s v="Chilena"/>
    <s v="Valor predeterminado"/>
    <m/>
  </r>
  <r>
    <s v="CAS-6964129-Z3X7P6"/>
    <s v="Activo"/>
    <s v="Correo electrónico"/>
    <s v="19.880"/>
    <s v="en representación de la organización que se indica, expresa su disconformidad con las respuestas otorgadas por vuestra institución señalando que los compromisos asumidos, no se habrían concretado. En virtud de lo anterior, solicita apoyo para que se efectúe una investigación sobre los hechos en cuestión, en atención al grave perjuicio del cual habrían sido objeto."/>
    <m/>
    <d v="2022-09-28T16:37:13"/>
    <m/>
    <s v="8822355"/>
    <s v="ORDOÑEZ ARAVENA, MARISOL MABEL"/>
    <s v="Chileno o extranjero con rut"/>
    <d v="2022-09-28T17:37:13"/>
    <s v="Sí"/>
    <n v="3"/>
    <s v="No"/>
    <s v="Mujer"/>
    <x v="38"/>
    <s v="Reclamo"/>
    <s v="SERVIU METROPOLITANO"/>
    <s v="59"/>
    <s v="REGION METROPOLITANA"/>
    <s v="Santiago"/>
    <s v="Gestión de opinión ciudadana"/>
    <s v="Ferrer Vergara, Miguel"/>
    <s v="Cardenas Pinto, Paola"/>
    <s v="Angel Gonzalez, Marcelo"/>
    <s v="Chilena"/>
    <s v="Valor predeterminado"/>
    <m/>
  </r>
  <r>
    <s v="CAS-6816434-K7L2Q8"/>
    <s v="Resuelto"/>
    <s v="Correo electrónico"/>
    <s v="19.880"/>
    <s v="Se refiere a su situación habitacional, señalado que sería beneficiaria de un subsidio de mejoramiento. En ese sentido, expresa su disconformidad con la ejecución de las obras por parte de la entidad respectiva. En virtud de ello, solicita la revisión de su caso, con la finalidad de efectuar la fiscalización correspondiente."/>
    <s v="Descripción: Junto con saludar cordialmente, le comunicamos que por encargo de la Dirección de Gestión Ciudadana de la Presidencia, su presentación electrónica INPR2022-5685 , ha sido derivada a este SERVIU, mediante la cual manifiesta su reclamo, señalado que sería beneficiaria de un subsidio de mejoramiento. En ese sentido, expresa su disconformidad con la ejecución de las obras por parte de la entidad respectiva. Al respecto, le informamos que, con el objetivo de atender su solicitud, desde el Departamento de Obras de Edificación de este Servicio, tomaron contacto telefónico con usted, en dos oportunidades, en las cuales usted señaló no haber dejado reclamo alguno en el SERVIU Metropolitano, y que la consulta realizada fue para solicitar información de postulación al subsidio habitacional para una persona allegada que reside en su vivienda. Por lo anterior, sugerimos que la persona interesada pueda escribirnos por esta misma vía, a fin de revisar nuestros registros, y poder entregarle la información correspondiente.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2:29"/>
    <d v="2022-04-29T21:10:30"/>
    <d v="2022-05-27T12:29:20"/>
    <s v="10047205"/>
    <s v="ARANCIBIA QUIROZ, MARTA GLORIA"/>
    <s v="Chileno o extranjero con rut"/>
    <d v="2022-04-29T21:10:30"/>
    <s v="Sí"/>
    <n v="20"/>
    <s v="No"/>
    <s v="Mujer"/>
    <x v="14"/>
    <s v="Reclamo"/>
    <s v="SERVIU METROPOLITANO"/>
    <s v="61"/>
    <s v="REGION METROPOLITANA"/>
    <s v="Pudahuel"/>
    <s v="Gestión de opinión ciudadana"/>
    <s v="Cardenas Pinto, Paola"/>
    <s v="Miqueles Jimenez, Paola"/>
    <s v="Carcamo Valencia, Mylena"/>
    <s v="Chilena"/>
    <s v="Valor predeterminado"/>
    <m/>
  </r>
  <r>
    <s v="CAS-6827476-B4Z1B3"/>
    <s v="Resuelto"/>
    <s v="Correo electrónico"/>
    <s v="19.880"/>
    <m/>
    <s v="Descripción: Junto con saludar cordialmente, damos respuesta a su reclamo, dirigido al Subdirector de Operaciones Habitacionales de Serviu Metropolitano Sr. Roberto Araya Andaur, en el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40"/>
    <d v="2022-05-11T16:10:39"/>
    <d v="2022-08-23T17:40:16"/>
    <s v="9934646"/>
    <s v="RETAMAL GUTIERREZ, CARLOS ALBERTO"/>
    <s v="Chileno o extranjero con rut"/>
    <d v="2022-05-11T16:10:39"/>
    <s v="No"/>
    <n v="71"/>
    <s v="Sí"/>
    <s v="Hombre"/>
    <x v="0"/>
    <s v="Reclamo"/>
    <s v="SERVIU METROPOLITANO"/>
    <s v="56"/>
    <s v="REGION METROPOLITANA"/>
    <s v="San Pedro"/>
    <s v="Gestión de opinión ciudadana"/>
    <s v="Cardenas Pinto, Paola"/>
    <s v="Marinao, Jenifer"/>
    <s v="Parada Alarcon, Carolina"/>
    <s v="Chilena"/>
    <s v="Valor predeterminado"/>
    <m/>
  </r>
  <r>
    <s v="CAS-6837254-T5J9N0"/>
    <s v="Resuelto"/>
    <s v="Correo electrónico"/>
    <s v="19.880"/>
    <s v="Se refiere a la situación que enfrentaría, mencionando que sería propietaria de una vivienda, la cual tendría un arriendo con subsidio de vuestro servicio, sin embargo, no se realizaría el pago integral de la renta de arrendamiento, indicando su disconformidad, solicitando apoyo y orientación sobre la materia planteada."/>
    <s v="Descripción: Junto con saludar cordialmente, le comunicamos que, por especial encargo de S.E., el Presidente de la República Sr. Gabriel Boric Font y su equipo, su presentación electrónica INPR2022-7277, ha sido derivada a este Ministerio y al mismo tiempo al SERVIU Metropolitano, en ella expone su reclamo por la situación que le aqueja, a causa del arriendo y futura posible compraventa de su vivienda, acordado con la Sra. Alicia García Droguett Al respecto, le informamos que, la Sra. Alicia García Droguett es usuaria del Programa de Asentamientos Precarios y beneficiaria de un Subsidio Habitacional, y Subsidio Albergue Transitorio (STT) ambos del Programa Fondo Solidario de Elección de Vivienda, regulado por el Decreto Supremo N° 49 (V. y U.) de 2011, beneficios entregados a familias que forman parte del Catastro Nacional de Campamentos, cuya situación de urgencia habitacional estaba dada por orden de alzamiento hacia las familias que habitaban el terreno, conforme a juicio precario realizado por parte del propietario del terreno en el 4º Juzgado Civil de San Miguel. En este sentido, importante es señalar que los subsidios mencionados precedentemente, fueron asignados mediante Resolución Exenta N°1848 de fecha 25.11.2021, del Ministerio de Vivienda y Urbanismo, estableciendo en el caso del Subsidio de Albergue Transitorio, monto mensual y plazo en meses a pagar. Vale decir, para el caso de la beneficiaria Sra. Alicia Ester García Droguett, le fue asignado un monto total de 162 Unidades de Fomento (U.F.) pagadas en cuotas de 9 U.F por un periodo de 18 meses, contados desde la fecha de su aplicación. Por ello, es necesario aclarar, que el subsidio al que hace mención en su presentación no corresponde a un subsidio de arriendo, regulado por el Decreto Supremo N° 52 de (V. y U) de 2013, el que es pagado directamente al propietario de la vivienda o a su representante legal debidamente acreditado. Aclarado lo anterior, le informamos que, el subsidio de Albergue Transitorio es pagado al titular del subsidio, quien lo deberá destinar al pago de los gastos que irrogue su traslado y aquellos destinados a solventar su albergue transitorio. La Ejecutiva Social mencionada en su carta, Srta. Florencia Escobar Vallve, en su rol de acompañar a la usuaria de nuestro programa, desarrolló la tarea de mediar entre usted y la usuaria Sra. Alicia, el día 03.01.2022, con el propósito de orientar y explicar la aplicación del subsidio a las partes involucradas. En tal sentido, de acuerdo a lo registrado en acta se informan las condiciones y responsabilidades para el contrato, donde la Sra. Estrella compromete el pago de las deudas pendientes y la Sra. Alicia manifiesta su intención de arrendar el inmueble con promesa de compra y el pago correspondiente de la mensualidad acordada entre ambas partes. En dicha instancia se explica también la gestión que se debe realizar, de acuerdo a los procesos de compra establecidos en nuestra Institución, para la compra del inmueble, conforme a lo acordado por ambas partes. A su vez, ejecutiva social señala averiguar e informar fecha de inicio de pago del subsidio de arriendo a usuaria, para que pudiera comenzar a desarrollar el proceso de arriendo, conforme a lo acordado por ambas partes involucradas. • De esta forma, el día 06.01.2022 se firma el contrato simple entre la Sra. Estrella del Pilar Pérez Lillo, Rut 10.299.235-0 y la Sra. Alicia Ester García Droguett, Rut 13.932.516-8, donde se acuerda el arriendo por $270.000. Contrato establecido por ambas partes involucradas, quienes son las que se comprometen a cumplir lo establecido en el mismo documento. • El pago del Subsidio de Albergue Transitorio comienza a cancelarse a la Sra. Alicia Ester García Droguett, el día 11.02.2022 completando a la fecha un total de 4 cuotas pagadas, contadas desde febrero a mayo del presente año. • Finalmente, y considerando que Ud. y la Sra. García firmaron un contrato de arriendo, serán aplicables las normas vigentes establecidas en la Ley N° 18.101, que fija normas especiales sobre arrendamiento de predios urbanos y las normas del Código Civil según corresponda, a objeto pueda tomar las acciones legales que le permitan resarcir el perjuicio que le haya ocasionado la arrendataria. Sin perjuicio a lo anterior, el SERVIU Metropolitano velará por el cumplimiento normativo, de los subsidios asignados en el marco del Decreto Supremo N° 49, de (V. y U) de 2011, asegurando la finalidad por la cual fueron asign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CC Fecha de publicación: 20-06-2022 18:57"/>
    <d v="2022-05-23T11:16:23"/>
    <d v="2022-06-20T18:57:23"/>
    <s v="10299235"/>
    <s v="PEREZ LILLO, ESTRELLA DEL PILAR"/>
    <s v="Chileno o extranjero con rut"/>
    <d v="2022-05-23T11:16:24"/>
    <s v="Sí"/>
    <n v="20"/>
    <s v="No"/>
    <s v="Mujer"/>
    <x v="12"/>
    <s v="Reclamo"/>
    <s v="SERVIU METROPOLITANO"/>
    <s v="53"/>
    <s v="REGION METROPOLITANA"/>
    <s v="La Granja"/>
    <s v="Gestión de opinión ciudadana"/>
    <s v="Cardenas Pinto, Paola"/>
    <s v="Miqueles Jimenez, Paola"/>
    <s v="Carvajal Contreras, Cecilia"/>
    <s v="Chilena"/>
    <s v="Valor predeterminado"/>
    <m/>
  </r>
  <r>
    <s v="CAS-6710498-P8M8M4"/>
    <s v="Resuelto"/>
    <s v="Correo electrónico"/>
    <s v="19.880"/>
    <s v="En representación de Constructora ICALMA, se refiere a la situación que les afectaría, relativa a los fondos que les adeudaría el Serviu, en relación a los ítems que señala. En virtud de lo anterior, se requiere que: a) Examine los antecedentes respecto a la solicitud precitada, brindando apoyo y orientación, según corresponda."/>
    <s v="Descripción: Junto con saludar cordialmente, le comunicamos que por encargo de la Dirección de Gestión Ciudadana de la Presidencia, su presentación electrónica INPR2022-791, ha sido derivada al SERVIU Metropolitano, donde en representación de Constructora ICALMA, expone la situación que les afecta, relativa a los fondos que les adeudaría el Servicio de Vivienda y Urbanizacio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podemos mencionar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DMS Fecha de publicación: 14-06-2022 17:16"/>
    <d v="2022-01-12T11:36:10"/>
    <d v="2022-06-14T17:16:54"/>
    <s v="8822355"/>
    <s v="ORDOÑEZ ARAVENA, MARISOL MABEL"/>
    <s v="Chileno o extranjero con rut"/>
    <d v="2022-01-12T11:36:10"/>
    <s v="Sí"/>
    <n v="108"/>
    <s v="Sí"/>
    <s v="Mujer"/>
    <x v="48"/>
    <s v="Reclamo"/>
    <s v="SERVIU METROPOLITANO"/>
    <m/>
    <s v="REGION METROPOLITANA"/>
    <s v="Santiago"/>
    <s v="Gestión de opinión ciudadana"/>
    <s v="Cardenas Pinto, Paola"/>
    <s v="Miqueles Jimenez, Paola"/>
    <s v="Cardenas Pinto, Paola"/>
    <s v="Chilena"/>
    <s v="Valor predeterminado"/>
    <m/>
  </r>
  <r>
    <s v="CAS-6722440-P7Y4V6"/>
    <s v="Resuelto"/>
    <s v="Carta"/>
    <s v="19.880"/>
    <s v="Expone nuevamente su situación, indicando que a la fecha no posee respuesta a casos anteriores."/>
    <s v="Descripción: Junto con saludarle cordialmente, le comunicamos que por especial encargo de S.E., el Presidente de la República, Sebastián Piñera Echenique, su carta ha sido derivada al Ministerio de Vivienda y Urbanismo y al mismo tiempo a la Directora del SERVIU Metropolitano Sra. Juana Nazal Bustos, a la que damos respuesta junto a sus cartas recibidas en Oficina de Partes MINVU el 18.08.2021, el 08.10.2021 y el 25.02.2022, donde expone la situación habitacional que le afectaría, indicando que la desalojarán de la vivienda en la que habita actualmente junto a su hijo de 20 años y pese a las gestiones que habría realizado con la finalidad de obtener una vivienda, no ha logrado resultados favorables, desconociendo los motivos, dado que posee el ahorro previo que se requiere. En primer lugar, lamento muy sinceramente la situación descrita puesto que comprendo su necesidad de contar con una vivienda definitiva, toda vez que la vivienda es una prioridad para muchas familias en nuestro país y como Ministerio y SERVIU Metropolitano, trabajamos día a día intensamente para apoyar a las familias en el logro de este objetivo. Al respecto, y consultado al Equipo Atención Individual de Casos Sociales, de acuerdo a la evaluación socio habitacional desarrollada para usted en el año 2019 y considerando los aspectos de vulnerabilidad social en que se encuentra junto a su familia, nuestras profesionales gestionaron la asignación directa de un subsidio correspondiente al Programa Subsidio de Arriendo de Vivienda, el cual fue aprobado mediante Resolución N° 750 de fecha 06/06/2020, por un monto total de 264 Unidades de Fomento (UF), que le otorga el 100 porciento (%) del beneficio equivalente a 11 Unidades de Fomento mensuales (UF), a pagar en un total de 24 cuotas. Dicho esto, una vez revisados nuestros sistemas computacionales, ha sido posible verificar que a la fecha usted no ha aplicado el beneficio antes aludido. Recordar que, para aplicar el beneficio con el que cuenta en la actualidad, deberá realizar un contrato de arriendo antes del 06.05.2022, fecha límite para presentar dichos antecedentes ante SERVIU. Para ayudarle en esta gestión se adjunta informativo y formularios con los pasos a seguir para validar su contrato de arriendo. Por otra parte, en caso que el beneficio con el que cuenta no se ajuste a sus actuales requerimientos, para que este Servicio lleve a cabo una nueva evaluación de su caso, será necesario que tome contacto con profesionales del área social de su Municipio, para que analicen su situación y si lo consideran pertinente, remitan su caso mediante un oficio de la máxima autoridad comunal, dirigido a la Directora del SERVIU Metropolitano, Sra. Juana Nazal Bustos, solicitando que su caso sea revisada, adjuntando un Informe Social emitido por un profesional Asistente Social y toda la documentación que acredite las condiciones que le afectan Le reiteramos nuestras más sinceras disculpas por las molestias que la demora en el envío de esta respuesta le haya podido causar, y le manifestamos nuestra disposición para responder sus consultas. PCP/JML/CMF/PCV/PNV Fecha de publicación: 07-03-2022 16:55"/>
    <d v="2022-01-25T12:53:07"/>
    <d v="2022-03-07T14:55:56"/>
    <s v="11949038"/>
    <s v="ARELLANO ARELLANO, TERESITA DE JESÚS"/>
    <s v="Chileno o extranjero con rut"/>
    <d v="2022-01-25T12:53:07"/>
    <s v="No"/>
    <n v="29"/>
    <s v="Sí"/>
    <s v="Mujer"/>
    <x v="9"/>
    <s v="Reclamo"/>
    <s v="SERVIU METROPOLITANO"/>
    <s v="50"/>
    <s v="REGION METROPOLITANA"/>
    <s v="La Pintana"/>
    <s v="Gestión de opinión ciudadana"/>
    <s v="Cardenas Pinto, Paola"/>
    <s v="Parada Alarcon, Carolina"/>
    <s v="Marinao, Jenifer"/>
    <s v="Chilena"/>
    <s v="Valor predeterminado"/>
    <m/>
  </r>
  <r>
    <s v="CAS-6919913-M6Q1G4"/>
    <s v="Activo"/>
    <s v="Carta"/>
    <s v="19.880"/>
    <m/>
    <m/>
    <d v="2022-08-16T14:29:47"/>
    <m/>
    <m/>
    <s v="SARAVIA COLLAO, CESAR"/>
    <s v="Ciudadano sin rut"/>
    <d v="2022-08-16T14:29:47"/>
    <s v="No"/>
    <n v="32"/>
    <s v="Sí"/>
    <m/>
    <x v="8"/>
    <s v="Reclamo"/>
    <s v="SERVIU METROPOLITANO"/>
    <m/>
    <m/>
    <s v="Melipilla"/>
    <s v="Gestión de opinión ciudadana"/>
    <s v="Valverde, Carmen"/>
    <s v="Gallegos, Gabriela"/>
    <s v="Aguirre Zurita, Tatiana"/>
    <m/>
    <s v="Valor predeterminado"/>
    <m/>
  </r>
  <r>
    <s v="CAS-6919914-X1V5H7"/>
    <s v="Activo"/>
    <s v="Carta"/>
    <s v="19.880"/>
    <m/>
    <m/>
    <d v="2022-08-16T14:29:48"/>
    <m/>
    <m/>
    <s v="MALDONADO MALDONADO, SYLVIA"/>
    <s v="Ciudadano sin rut"/>
    <d v="2022-08-16T14:29:49"/>
    <s v="No"/>
    <n v="32"/>
    <s v="Sí"/>
    <m/>
    <x v="8"/>
    <s v="Reclamo"/>
    <s v="SERVIU METROPOLITANO"/>
    <m/>
    <m/>
    <m/>
    <s v="Gestión de opinión ciudadana"/>
    <s v="Valverde, Carmen"/>
    <s v="Gallegos, Gabriela"/>
    <s v="Ferrer Vergara, Miguel"/>
    <m/>
    <s v="Valor predeterminado"/>
    <m/>
  </r>
  <r>
    <s v="CAS-6940865-N6B4Y5"/>
    <s v="Activo"/>
    <s v="Carta"/>
    <s v="19.880"/>
    <m/>
    <m/>
    <d v="2022-09-05T14:27:30"/>
    <m/>
    <s v="20343907"/>
    <s v="REYES VIVANCO, RICARDO CLAUDIO"/>
    <s v="Chileno o extranjero con rut"/>
    <d v="2022-09-05T14:27:31"/>
    <s v="No"/>
    <n v="18"/>
    <s v="No"/>
    <s v="Hombre"/>
    <x v="9"/>
    <s v="Reclamo"/>
    <s v="SERVIU METROPOLITANO"/>
    <s v="66"/>
    <s v="REGION METROPOLITANA"/>
    <s v="Cerrillos"/>
    <s v="Gestión de opinión ciudadana"/>
    <s v="Ferrer Vergara, Miguel"/>
    <s v="Hernandez Muñoz, Olga"/>
    <s v="Flores Castillo, Julio"/>
    <s v="Chilena"/>
    <s v="Valor predeterminado"/>
    <m/>
  </r>
  <r>
    <s v="CAS-6946574-X5B1B4"/>
    <s v="Activo"/>
    <s v="Carta"/>
    <s v="19.880"/>
    <m/>
    <m/>
    <d v="2022-09-09T15:40:16"/>
    <m/>
    <m/>
    <s v="NAVARRETE ARRIAGADA, SUSANA"/>
    <s v="Ciudadano sin rut"/>
    <d v="2022-09-09T15:40:16"/>
    <s v="No"/>
    <n v="14"/>
    <s v="No"/>
    <m/>
    <x v="8"/>
    <s v="Reclamo"/>
    <s v="SERVIU METROPOLITANO"/>
    <m/>
    <m/>
    <s v="Cerrillos"/>
    <s v="Gestión de opinión ciudadana"/>
    <s v="Torres Suil, Paula Andrea"/>
    <s v="Cardenas Pinto, Paola"/>
    <s v="Ferrer Vergara, Miguel"/>
    <m/>
    <s v="Valor predeterminado"/>
    <m/>
  </r>
  <r>
    <s v="CAS-6950921-M8V5P6"/>
    <s v="Activo"/>
    <s v="Carta"/>
    <s v="19.880"/>
    <m/>
    <m/>
    <d v="2022-09-14T15:29:44"/>
    <m/>
    <m/>
    <s v="MENDEZ JIMENEZ, LIDIA"/>
    <s v="Ciudadano sin rut"/>
    <d v="2022-09-14T16:29:44"/>
    <s v="No"/>
    <n v="11"/>
    <s v="No"/>
    <m/>
    <x v="14"/>
    <s v="Reclamo"/>
    <s v="SERVIU METROPOLITANO"/>
    <m/>
    <m/>
    <m/>
    <s v="Gestión de opinión ciudadana"/>
    <s v="Miqueles Jimenez, Paola"/>
    <s v="Carcamo Valencia, Mylena"/>
    <s v="Silva Silva, Felipe"/>
    <m/>
    <s v="Valor predeterminado"/>
    <m/>
  </r>
  <r>
    <s v="CAS-6958369-J6P0R1"/>
    <s v="Activo"/>
    <s v="Carta"/>
    <s v="19.880"/>
    <m/>
    <m/>
    <d v="2022-09-23T14:04:08"/>
    <m/>
    <s v="15463441"/>
    <s v="CASTILLO DIAZ, ROCKY ANDERSON"/>
    <s v="Chileno o extranjero con rut"/>
    <d v="2022-09-23T15:04:09"/>
    <s v="No"/>
    <n v="6"/>
    <s v="No"/>
    <s v="Hombre"/>
    <x v="11"/>
    <s v="Reclamo"/>
    <s v="SERVIU METROPOLITANO"/>
    <s v="39"/>
    <s v="REGION METROPOLITANA"/>
    <s v="Santiago"/>
    <s v="Gestión de opinión ciudadana"/>
    <s v="Ferrer Vergara, Miguel"/>
    <s v="Cardenas Pinto, Paola"/>
    <s v="Cereceda Lopez, Doris"/>
    <s v="Chilena"/>
    <s v="Valor predeterminado"/>
    <m/>
  </r>
  <r>
    <s v="CAS-6967225-F2Z4W1"/>
    <s v="Activo"/>
    <s v="Carta"/>
    <s v="19.880"/>
    <s v="reitera la situación que le afecta, señalando las gestiones realizadas para obtener una solución habitacional, sin resultados favorables a la fecha, solicitando apoyo en esta materia, debido a que tendría que hacer abandono de la vivienda en la cual residiría actualmente."/>
    <m/>
    <d v="2022-09-30T15:22:05"/>
    <m/>
    <s v="9579828"/>
    <s v="ACUÑA MOLINA, TEORINDA VICTORIA"/>
    <s v="Chileno o extranjero con rut"/>
    <d v="2022-09-30T16:22:06"/>
    <s v="Sí"/>
    <n v="1"/>
    <s v="No"/>
    <s v="Mujer"/>
    <x v="0"/>
    <s v="Reclamo"/>
    <s v="SERVIU METROPOLITANO"/>
    <s v="62"/>
    <s v="REGION METROPOLITANA"/>
    <s v="Pudahuel"/>
    <s v="Gestión de opinión ciudadana"/>
    <s v="Marinao, Jenifer"/>
    <s v="Cardenas Pinto, Paola"/>
    <s v="Angel Gonzalez, Marcelo"/>
    <s v="Chilena"/>
    <s v="Valor predeterminado"/>
    <m/>
  </r>
  <r>
    <s v="CAS-6787070-M9P8X0"/>
    <s v="Resuelto"/>
    <s v="Carta"/>
    <s v="19.880"/>
    <m/>
    <s v="Descripción: Junto con saludar cordialmente, y por especial encargo de la Dirección del SERVIU Metropolitano doy respuesta a su carta dirigida al Ministro de Vivienda y Urbanismo, Sr. Carlos Montes Cisternas, mediante la cual manifiesta su reclamo, solicitando la fiscalización por parte del SERVIU Metropolitano, a la situación de convivencia que expone en su presentación, denunciando “la mala convivencia, malos tratos y problemas de higiene comunitaria” que tendría con la Sra. Isabel Sáez Llantén, ocupante de una vivienda del antiguo Programa Especial del Adulto Mayor , entregada por este SERVIU en calidad de comodato temporal. En primer lugar, y previo a dar respuesta a su presentación, quisiera expresar que lamento profundamente la cadena de acontecimientos que han afectado la tranquilidad de su familia. Dicho lo anterior, expresar que, para nosotros como Servicio, es importante y fundamental que se mantenga una buena convivencia vecinal, por lo mismo, se informó a usted vía contacto telefónico, que en los próximos días se realizará una visita intempestiva en terreno, por parte del Equipo Regularización de Inmuebles Patrimonio SERVIU, para verificar el tipo de ocupación e informarle a la Sra. Sáez las medidas pertinentes que se implementarán en su caso. Lo antes expuesto, en razón de la situación que la afecta a usted y su grupo familiar, ya que esta propiedad es parte de la cartera de inmuebles fiscales de este Servicio, por tanto, se realizarán las acciones necesarias para evitar que continúen los malos tratos que usted declara respecto de la Sra. Isabel Sáez. Finalmente, puede informarse de sus derechos y deberes como usuario, establecidos en nuestra Carta de Derechos Ciudadanos adjunta y que además se encuentra disponible en el sitio https://www.minvu.gob.cl/wp-content/uploads/2019/01/carta_Derechos-Ciudadanos_-2022.pdf PVL/PCP/PMJ/KOB Fecha de publicación: 28-09-2022 17:44"/>
    <d v="2022-04-06T09:34:44"/>
    <d v="2022-09-28T16:44:15"/>
    <s v="17257608"/>
    <s v="BARROS FERRADA, TAMARA ANDREA"/>
    <s v="Chileno o extranjero con rut"/>
    <d v="2022-04-06T08:34:44"/>
    <s v="No"/>
    <n v="119"/>
    <s v="Sí"/>
    <s v="Mujer"/>
    <x v="21"/>
    <s v="Reclamo"/>
    <s v="SERVIU METROPOLITANO"/>
    <s v="32"/>
    <s v="REGION METROPOLITANA"/>
    <s v="Maipu"/>
    <s v="Gestión de opinión ciudadana"/>
    <s v="Cardenas Pinto, Paola"/>
    <s v="Miqueles Jimenez, Paola"/>
    <s v="Leiva Vivedes, Pamela"/>
    <m/>
    <s v="Valor predeterminado"/>
    <m/>
  </r>
  <r>
    <s v="CAS-6828737-M4W0X8"/>
    <s v="Resuelto"/>
    <s v="Carta"/>
    <s v="19.880"/>
    <s v="Caso Presidencia de la República. Expone problemas que ha vivido en el proceso de activación del subsidio de arriendo, indicando que se ha visto dañada su salud mental a raíz de ello. Menciona que debe el arriendo del lugar que habita desde octubre 2021 y pide apoyo para pagar esa deuda."/>
    <s v="Descripción: Junto con saludar cordialmente, le comunicamos que por especial encargo de S.E., el Presidente de la República Sr. Gabriel Boric Font y su equipo, su presentación INPR2022-6666, ha sido derivada a este Ministerio y al mismo tiempo al SERVIU Metropolitano, donde expone los inconvenientes que ha vivido en el proceso de activación del Subsidio de Arriendo, indicando que se ha visto colapsada emocionalmente a raíz de ello, menciona además, que debe el arriendo del lugar que habita desde octubre 2021 y pide apoyo para pagar esa deuda. En primer lugar, quiero manifestar que lamento la situación descrita por usted y todos los inconvenientes que ha debido atravesar, no obstante, debo informarle que la normativa vigente que regula el Programa del Subsidio de Arriendo, señala en su Artículo 42, lo siguiente: “El subsidio se comenzará a aplicar a contar del día 1° del mes siguiente al de la fecha en que el beneficiario realizó su primer copago, conforme a lo establecido en el párrafo 1° del Capítulo IV de este Reglamento. La vigencia establecida en el contrato no podrá ser inferior a 12 meses. En caso de suscribirse un nuevo contrato de arrendamiento, el subsidio se pagará sólo por los meses que falten para cumplir con la cobertura del beneficio. Si la duración del contrato de arrendamiento es mayor a los aportes de subsidio que resten, el arrendatario, cuyo subsidio se habrá extinguido según lo indicado en la letra a. del artículo 32, deberá pagar la totalidad de la renta mensual de arrendamiento, a partir del mes siguiente al de la extinción de dicho beneficio.” Dado lo anterior, y considerando que Ud. activó su contrato de arriendo el día 01.04.2022, el subsidio comenzó a aplicarse a contar del mes de mayo del presente año, realizándose el primer pago a su arrendador, el día 13.05.2022 por un monto de $639.907, correspondiente al mes de arriendo y mes de garantía. Para concluir, debo indicar que el subsidio de arriendo, no contempla pagos retroactivos, aun cuando que el beneficiario habitara la vivienda antes de la activación del contrato de arriendo, razón por la que lamentablemente, no es posible acoger lo solicitado. Finalmente, puede informarse de sus derechos y deberes como usuario, establecidos en nuestra Carta de Derechos Ciudadanos adjunta y que además se encuentra disponible en el sitio https://www.minvu.gob.cl/wp-content/uploads/2019/01/carta_Derechos-Ciudadanos_-2022.pdf /PVL/PCP/CPA/CMF Fecha de publicación: 24-06-2022 13:17"/>
    <d v="2022-05-12T14:55:24"/>
    <d v="2022-06-24T13:17:28"/>
    <s v="7981145"/>
    <s v="URIBE RODRIGUEZ, ORIANA VICTORIA"/>
    <s v="Chileno o extranjero con rut"/>
    <d v="2022-05-12T14:55:24"/>
    <s v="Sí"/>
    <n v="30"/>
    <s v="Sí"/>
    <s v="Mujer"/>
    <x v="9"/>
    <s v="Reclamo"/>
    <s v="SERVIU METROPOLITANO"/>
    <s v="62"/>
    <s v="REGION METROPOLITANA"/>
    <s v="La Florida"/>
    <s v="Gestión de opinión ciudadana"/>
    <s v="Cardenas Pinto, Paola"/>
    <s v="Parada Alarcon, Carolina"/>
    <s v="Maass, Catalina"/>
    <s v="Chilena"/>
    <s v="Valor predeterminado"/>
    <m/>
  </r>
  <r>
    <s v="CAS-6708175-Y2K2S6"/>
    <s v="Resuelto"/>
    <s v="Carta"/>
    <s v="19.880"/>
    <s v="Expone situación socio habitacional, efectuando reclamo ante Serviu RM, respecto del pago de su subsidio habitacional"/>
    <s v="Descripción: Junto con saludarle cordialmente, y por especial encargo de la Dirección del SERVIU Metropolitano, doy respuesta a su reclamo, donde expone su situación relacionada con la aplicación de su subsidio habitacional fuera del plazo de vigencia, efectuando reclamo ante SERVIU RM, sobre el pago del beneficio, que se vería afectado por caducidad de éste. Al respecto, le informo que, revisados nuestros registros computacionales, ha sido posible verificar que Ud. fue beneficiada con un subsidio habitacional correspondiente al Programa Sistema Integrado de Subsidio Habitacional regulado por el Decreto Supremo. N°01/2011-Título II, a partir de 22.01.2015, correspondiente al llamado 2014. De esta manera, es preciso señalar que a través de la Resolución N°1680 (V. y U.) de 20.11.2020, la cual adjunto, se otorgó de manera excepcional, en consideración a la situación que afecta al país, un nuevo plazo, el que se extendió hasta el 22.01.2021, fecha en la que caducó el beneficio, situación que le fue informada vía contacto telefónico realizado con fecha 14.10.2021. En virtud de lo anterior, comunico que lamentablemente, la normativa vigente no permite otorgar una nueva prórroga a su subsidio, el cual, toda vez que la escritura de compraventa fue suscrita el 21.09.2021, es decir en fecha posterior a la caducidad del beneficio, por consecuencia, en relación al pago del subsidio, de no encontrarse el subsidio vigente o prorrogado, no es factible realizar el pago. Finalmente, puede informarse de sus derechos y deberes como usuario, establecidos en nuestra Carta de Derechos Ciudadanos adjunta y que además se encuentra disponible en el sitio https://www.minvu.cl/sobre-minvu/carta-de-derechos/ ASD/PCP/CPA/PMM Fecha de publicación: 16-02-2022 17:33"/>
    <d v="2022-01-10T12:43:25"/>
    <d v="2022-02-16T15:33:17"/>
    <s v="13699386"/>
    <s v="ALBORNOZ SAN MARTIN, PAMELA FABIOLA"/>
    <s v="Chileno o extranjero con rut"/>
    <d v="2022-01-10T12:43:25"/>
    <s v="No"/>
    <n v="27"/>
    <s v="Sí"/>
    <s v="Mujer"/>
    <x v="0"/>
    <s v="Reclamo"/>
    <s v="SERVIU METROPOLITANO"/>
    <s v="42"/>
    <s v="REGION METROPOLITANA"/>
    <s v="Estacion Central"/>
    <s v="Gestión de opinión ciudadana"/>
    <s v="Cardenas Pinto, Paola"/>
    <s v="Parada Alarcon, Carolina"/>
    <s v="Maraboli, Patricia"/>
    <s v="Chilena"/>
    <s v="Valor predeterminado"/>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r>
    <m/>
    <m/>
    <m/>
    <m/>
    <m/>
    <m/>
    <m/>
    <m/>
    <m/>
    <m/>
    <m/>
    <m/>
    <m/>
    <m/>
    <m/>
    <m/>
    <x v="49"/>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1">
  <r>
    <s v="CAS-6690788-F0S1J7"/>
    <x v="0"/>
    <s v="Web"/>
    <x v="0"/>
    <s v="Hola. POSTULE VIA FORMULARIO, REPITO VIA FORMULARIO, NO ME ENVIARON EL COMPROBANTE DE POSTULACION POR QUE REPITO, POSTULE VIA FORMULARIO. SALI BENEFICIADA CON EL SUBDIDIO, Y AL IR A RETIRAR EL CERTIFICADO, ME DICEN QUE LO IMPRIMIERON MAL, Y AL DIA DE HOY 16 DE DICIEMBRE AUN NO TENGO EL CERTIFICADO. EL CABALLERO QUE IBA A VENDERME SU CASA, EN SEPTIEMBRE, CUANDO IBAMOS A INICIAR TRAMITES, YA LA VENDIO, PERDI LA OPORTUNIDAD, Y NECESITO PAGAR ARRIENDO, QUIERO SACAR MI DINERO, Y ME TOPO OTRA VEZ CON LA DESAGRADABLE INFORMACION DE QUE PARA PEDIR QUE DESBLOQUEEN MI CUENTA ME PIDEN &quot;COMPROBANTE DE POSTULACION&quot; WEON QUE CHUCHA POSTULE VIA FORMULARIO, NO ME LLEGO NINGUN COMPROBANTE, OSEA QUE NO CONFORME CON CAGARME IMPRIMIR MAL LA WEA DE CERTIFICADO, PERDER LA OPORTUNIDAD DE COMPRAR CASA, PORQUE ALGUN WEON IMBECIL ESCRIBIO MAL MI NOMBRE EN EL CERTIFICADO, AHORA NO PUEDO SACAR MI PLATA PORQUE ME PIDEN UN DOCUMENTO CULIAO QUE NUNCA ME MANDARON??? QUE WEA?? CAGUE ENTONCES CON LA PLATA, CAGUE POR QUE AL SERVIU LE IMPORTA 6 HECTAREAS DE CALLAMPA. FLOR DE DENUNCIA EN LA CONTRALORIA QUE ACABO DE INGRESAR ."/>
    <s v="Descripción: Junto con saludarle cordialmente, damos respuesta a su correo electrónico, donde expone su reclamo por no contar con su certificado de subsidio. Al respecto, y según nuestros registros computacionales, le informamos que se ha entregado las respectivas respuestas a la Contraloria General de la Republica, donde se indica que, de acuerdo a su 1° solicitud, se gestionó modificar el estado civil señalado en el certificado de subsidio habitacional, eliminando además los datos de su ex cónyuge. Esta solicitud, fue gestionada a través de Ord. N° 3151 de fecha 09.09.2021, a la SEREMI Metropolitana de Vivienda y Urbanismo. En virtud de lo anterior, es importante mencionar, que el requerimiento fue dejado sin efecto, tras su renuncia al beneficio con fecha 21.12.2021. Esperamos que la información proporcionada sea de utilidad, y le reiteramos nuestra disposición para responder sus consultas. PCP/CPA/KJN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
    <d v="2021-12-16T15:49:56"/>
    <d v="2022-01-04T17:06:17"/>
    <s v="17073934"/>
    <s v="VALENZUELA AVENDAÑO, KARINA CONSUELO"/>
    <s v="Chileno o extranjero con rut"/>
    <d v="2021-12-16T15:49:56"/>
    <s v="No"/>
    <n v="13"/>
    <s v="No"/>
    <s v="Mujer"/>
    <s v="2.2.2.4. Consulta general Sistema Integrado de Subsidio Habitacional D.S. 01"/>
    <s v="Reclamo"/>
    <s v="SERVIU METROPOLITANO"/>
    <m/>
    <m/>
    <s v="Quilicura"/>
    <s v="Gestión de opinión ciudadana"/>
    <x v="0"/>
    <s v="Parada Alarcon, Carolina"/>
    <s v="Jalil, Karen"/>
    <s v="Chilena"/>
    <s v="Valor predeterminado"/>
    <m/>
    <x v="0"/>
    <x v="0"/>
  </r>
  <r>
    <s v="CAS-6690889-S0Q4F3"/>
    <x v="0"/>
    <s v="Web"/>
    <x v="0"/>
    <s v="Estimados Señores: con respecto al caso CAS-6606921-Y0J0F2 les hago saber que rechazo rotundamente la solución a mi reclamo presentado por la negación a mi POSTULACION A SUBSIDIO ESPECIAL CLASE MEDIA, ya que yo presente toda la documentación que corresponde. Ustedes me indican con fotografía que en su base de datos no registra el correo del arrendador dando conformidad al subsidio, tanto como su nombre, Rut y cuenta corriente. Pues con respecto a ese punto debo decir que es tema de ustedes que no hayan registrado el documento del arrendador ya que fue enviado por el mismo. y además de eso yo mismo me he presentado a las oficinas del Serviu con el documento en mano y por causa de ello he hecho el reclamo correspondiente y solo he tenido correos de respuesta donde me indican que espere 10 días mas para que me den respuesta, y de esos correos he recibido varios, solo indicándome que debo esperar 10 días mas. en este momento estoy incluyendo el correo del arrendador para que me den solución a mi reclamo. El mismo que espero una pronto solución por que es lo justo no estoy solicitando nada que no corresponda. La persona que debió ingresar el correo del arrendador sencillamente no lo hizo y no puede ser que por ese error de ustedes yo me perjudique. esperando pronta solución quedo de ustedes atte. Juan Carlos Bahamonde Lu"/>
    <s v="Descripción: Junto con saludarle cordialmente, damos respuesta a su reclamo, donde manifiesta su molestia toda vez que su postulación al Subsidio de Arriendo Especial de Clase Media 2021, no habría sido evaluada. Al respecto, y una vez revisados nuestros registros fue posible verificar que usted, con fecha 28.06.2021, ingresó una postulación al subsidio de Arriendo Llamado Especial Clase Media del año 2021. En este sentido cabe señalar que, para que su postulación avanzara a la etapa de revisión por parte de funcionarios (as) de este Servicio, previamente su arrendador debía validar la cuenta bancaria para el depósito del beneficio en el caso que usted resultara seleccionado, acción que debía ser realizada a través de correo electrónico enviado al arrendador, informando de esta gestión. En virtud de lo anterior, reiteramos que, la validación de los datos del arrendador sobre su cuenta bancaria no se realizaban por parte de Servicio, adjuntando solo la declaración del propietario del inmueble, ni tampoco presentándolos usted personalmente, tal como le fue informado en respuesta anterior, la validación debía ser por sistema informático, donde el arrendador recibía en su correo electrónico un mensaje con el acceso para validar los datos, una vez que él realizaba esta gestión su postulación pasaba a nuestra revisión para analizar los antecedentes ingresados. Lamentablemente, su arrendador no validó la información señalada anteriormente en los términos indicados, razón por la que sus antecedentes no ingresaron a revisión y por ende no fueron incluidos en el proceso de postulación. Para su conocimiento, se adjunta imagen de pantalla de nuestra plataforma. Esperamos que la información proporcionada sea de utilidad, y le reiteramos nuestra disposición para responder sus consultas. PCP/PTS/KJN/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4-01-2022 17:06"/>
    <d v="2021-12-16T19:23:40"/>
    <d v="2022-01-04T17:06:50"/>
    <s v="21277308"/>
    <s v="BAHAMONDE LU, JUAN CARLOS"/>
    <s v="Chileno o extranjero con rut"/>
    <d v="2021-12-16T19:23:40"/>
    <s v="No"/>
    <n v="13"/>
    <s v="No"/>
    <s v="Hombre"/>
    <s v="2.2.10. Subsidios y/o temas especiales en materia de programas de vivienda (contingentes)"/>
    <s v="Reclamo"/>
    <s v="SERVIU METROPOLITANO"/>
    <m/>
    <m/>
    <s v="Santiago"/>
    <s v="Información"/>
    <x v="0"/>
    <s v="Torres Suil, Paula Andrea"/>
    <s v="Jalil, Karen"/>
    <s v="Extranjera"/>
    <s v="Valor predeterminado"/>
    <s v="Perú"/>
    <x v="0"/>
    <x v="0"/>
  </r>
  <r>
    <s v="CAS-6693481-X8L0Q3"/>
    <x v="0"/>
    <s v="Web"/>
    <x v="0"/>
    <s v="Buenas tardes, les comento en 2020 realize la postulación directamente en serviu, ya que no podía de forma online, adjunto la documentación, la cuenta te pedía ingresar pero los 0 de la izquierda no los acepto, en fin se realizó de forma exitosa, me llegaron los correos de confirmación, quedé a espera de resultados, cuando fui a revisar mi rut decía que jamás había postulado, luego espere y me acerco para postular nuevamente y me encuentro que mi postulación fue cancelada, lo cual me indica la falta de transparencia en los procesos selectivos, hoy estuve hasta las 15:48 esperando una solución ante la burla y un proceso dudoso poco ético, ya que si no son capaces de saber porque cancelaron una postulación la cual contaba con toda la documentación y la información la misma que ustedes me ayudaron a completar, don Julio Flores quien me atendió solo me dio excusas las cuales eran mentiras, diciendo que en esas oficinas no tendría solución, ni en otra ya que esta es la única vía la sra jennifer Ruiz indicó que fue rechazada porque faltaron los 0 de la iquierda a cuenta, lo cual ella jamás a revisado la plataforma, ese error sería de sus informáticos, me parece inaceptable la atención recivida, ya que me indicó que realize un reclamo otro reclamo el cual solo indican que debes ir presencial, y vas, para no encontrar solución ante un problema ocasionado por ustedes, debe ser mi familia la que se postergue por la inoperancion de uno de sus funcionarios yo debo quedar sin posibilidad de obtar a un beneficio social, con el cual ustedes están jugando con la información entregando información falsa, hoy don Julio Flores me indicó que solo debo realizar por esta vía espero no quedar fuera del proceso y considerando una ley de transparencia corrijan su error y no perjudiquen al usuario con información engañosa y faltas de solución, que cuenten con personal informado y con atributos para resolver, ya que es inaceptable estar 4 hrs y salir sin solución solo excusas, o de lo contrario me indiquen ya que se excusas que los reclamos al. Minvu que ellos deben revisar el error y resolverlo o seguir perjudicando a personas por culpa de su personal, esperando una favorable solución, la cual permita seguir creyendo que esto es transparente la entrega de estos beneficios es inaceptable ver una postulación ingresada aceptada respaldada con correos, y luego esta cancelada y rechazada hasta para postular al nuevo proceso, esos hechos son pocos claros y honestos."/>
    <s v="Descripción: Junto con saludar cordialmente, damos respuesta a su correo electrónico, donde expone su reclamo debido a la imposibilidad de postular al llamado extraordinario del Programa Fondo Solidario de Elección de Vivienda (D.S.49) año 2021. Al respecto, reiteramos lo señalado en respuesta a su presentación anterior CAS 6690904 G7W2X4, en cuanto a que, tras revisar nuestros registros, hemos verificado que usted concretó su postulación al llamado individual de año 2020 del Programa Fondo Solidario de Elección de Vivienda (D.S.49), pero su estado fue Inhábil, debido a problemas con su cuenta bancaria. En dicha ocasión y considerando su situación se le envió un correo solicitando rectificar la información, sin tener respuesta. Por lo tanto, lamentamos informar que no es posible que participe de este nuevo proceso. A mayor abundamiento y con el objeto de atender su situación en nuestra respuesta a su presentación asociada al código CAS-6387679-F7W2M6, enviada con fecha 09.03.21, se le indicó que, si revisado su puntaje usted detectara algún error atribuible a nuestro Servicio en el cálculo de su puntaje, la normativa que regula este programa establecía un período de apelación, desde el día 12 y hasta el 22 de marzo; sin embargo, usted no ingresó su apelación en los plazos establecidos para tales efectos. Frente a esta situación, sólo nos resta invitarla a participar de un nuevo llamado a postulación del Programa Fondo Solidario de Elección de Vivienda, regulado por el Decreto Supremo Nº 49 (V. y U.) de 2011, a realizarse en el año 2022, el que será publicado oportunamente en nuestra página web: www.minvu. cl y redes sociales institucionales. Esperamos que la información proporcionada sea de utilidad, y le reiteramos nuestra disposición para responder sus consultas. PC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5-01-2022 12:35"/>
    <d v="2021-12-20T18:40:54"/>
    <d v="2022-01-05T12:35:33"/>
    <s v="15552222"/>
    <s v="CONCHA MOLINA, ROSA ESTER"/>
    <s v="Chileno o extranjero con rut"/>
    <d v="2021-12-20T18:40:54"/>
    <s v="No"/>
    <n v="12"/>
    <s v="No"/>
    <s v="Mujer"/>
    <s v="15.3. Consultas sobre trámites en línea"/>
    <s v="Reclamo"/>
    <s v="SERVIU METROPOLITANO"/>
    <m/>
    <m/>
    <s v="Santiago"/>
    <s v="Gestión de opinión ciudadana"/>
    <x v="0"/>
    <s v="Cereceda Lopez, Doris"/>
    <s v="Jara Manqueñir, Ramon"/>
    <s v="Chilena"/>
    <s v="Valor predeterminado"/>
    <m/>
    <x v="0"/>
    <x v="0"/>
  </r>
  <r>
    <s v="CAS-6693437-W4G2F1"/>
    <x v="0"/>
    <s v="Presencial"/>
    <x v="0"/>
    <s v="usuaria solicita dejar reclamo dirigido a Egis Nueva Egis SPA rut 767642318 Proyecto Villa Arcoiris ya que cuentan con beneficio de mejoramiento ganado hace mas de 3 años y aún no inician las obras."/>
    <s v="Descripción: Junto con saludarle cordialmente, damos respuesta a su presentación, donde expone su molestia por el retraso en inicio de obra de mejoramiento, el que ya tendría 3 años sin avances, razón por la que solicita fiscalización. Al respecto, le informamos que consultado al Departamento de Obras de Edificación de este Servicio, podemos señalar que el principal motivo por el cual no se ha dado inicio al proyecto, debido al alza en el costos de los materiales de construcción que afecta al país, lo que sumado a la antigüedad del proyecto, incide en su inviabilidad financiera. En este sentido, le comentamos que se tomó contacto con la Representante de Nueva Egis, Sra. Rubi Hodek Torres, quien indicó que han buscado distintas fórmulas para abordar el proyecto, dado que en el contexto actual de la pandemia por COVID 19, se ha producido escasez y alza de precios por materiales y mano de obras, provocando que a la constructora se le haya dificultado el inicio de obras en las fechas anteriormente previstas. Adicionalmente y, entre los meses de septiembre a noviembre, la empresa constructora en conjunto con los Prestadores de Servicio Asistencia Técnica (PSAT) realizaron nuevamente los levantamientos para hacer ajustes de materiales y superficies, proponiendo alternativas o estrategias que permitieran llegar a precios para iniciar la construcción, lo que lamentablemente, ha sido inviable por ser la escasez y alzas generalizadas de precios, una realidad nacional e internacional. En este contexto y reconociendo esta condición, el Ministerio de Vivienda y Urbanismo (MINVU) realizó un llamado mediante Resolución Ex.727, para poder incrementar el presupuesto, a través de una Asignación Directa (AD), en la cual, el proyecto Villa Arcoíris no tuvo cabida por la fecha de su Resolución Ex. N° 75 de Marzo del 2020, no logrando calificar por un par de meses de desfase. Sin embargo, el lunes 13 diciembre llegó el &quot;Procedimiento de ingreso de solicitudes de incremento Res. Ex N°727/N°1453&quot; con el cual, se logra ingresar para obtener la AD considerando un aumento presupuestario con el que, la constructora podría prontamente iniciar las obras, dando solución y cumplimiento de los compromisos con las y los vecinos del proyecto &quot;Por una villa Arcoíris sin Asbesto&quot;.  Cabe señalar que, se tomó contacto con su dirigente, quien constante y claramente ha estado transmitiendo las distintas preocupaciones y malestares que le hacen llegar las y los vecinos preocupados por los cambios de fechas, razón por la que esta misma información fue difundida por el chat vecinal, para que de esta manera todas y todos puedan manejar la información. En este sentido y atendiendo las molestias de las y los vecinos, Nueva Egis, implementó distintas formas de respuesta a las familias, una de ellas fue visitar a cada una de ellas, haciendo nuevamente los levantamientos, aclarando posibles dudas, asesorando también en lo que puede y no puede hacer, dando como resultado, que muchas familias con el retiro de su 10% quieren salir de la situación de hacinamiento que tanto les afecta. Finalmente, informarle y aclarar que, la constructora firmó el compromiso de que una vez asignada la AD, con el incremento presupuestario, se podrán iniciar obras en un plazo no más allá de 30 días. Esperamos que la información proporcionada sea de utilidad, y le reiteramos nuestra disposición para responder sus consultas. PCP/PTS/MCV/FW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1-2022 15:25"/>
    <d v="2021-12-20T17:33:19"/>
    <d v="2022-01-17T15:25:42"/>
    <s v="15347569"/>
    <s v="GUERRERO FUENTES, DANIELA DEL PILAR"/>
    <s v="Chileno o extranjero con rut"/>
    <d v="2021-12-20T17:33:19"/>
    <s v="No"/>
    <n v="20"/>
    <s v="No"/>
    <s v="Mujer"/>
    <s v="2.2.3.2. PPPF II"/>
    <s v="Reclamo"/>
    <s v="SERVIU METROPOLITANO"/>
    <s v="39"/>
    <s v="REGION METROPOLITANA"/>
    <s v="Puente Alto"/>
    <s v="Gestión de opinión ciudadana"/>
    <x v="0"/>
    <s v="Torres Suil, Paula Andrea"/>
    <s v="Carcamo Valencia, Mylena"/>
    <s v="Chilena"/>
    <s v="Valor predeterminado"/>
    <m/>
    <x v="0"/>
    <x v="0"/>
  </r>
  <r>
    <s v="CAS-6699936-G9S7B7"/>
    <x v="0"/>
    <s v="Presencial"/>
    <x v="0"/>
    <s v="Usuaria solicita dejar reclamo por información no completa que recibió al momento de saber el procedimiento de renuncia al subsidio DS 1 , reclamo va enfocado a la atención web y atención telefónica, ya que manifiesta que se omitió plazo que le quedaba para su respectiva aplicación."/>
    <s v="Descripción: Junto con saludarle cordialmente, damos respuesta a su presentación, donde expone su reclamo relacionado con la información proporcionada en nuestras respuestas anteriores asociadas a los códigos CAS-6606586-B5C6B9 y CAS-6649587-F7M3L2, debido a que en ambas instancias se habría omitido el plazo de vigencia de su beneficio. En primer lugar, quisiéramos manifestar que lamentamos profundamente la situación descrita por usted, especialmente porque nuestro compromiso es ofrecer un servicio con altos estándares de calidad, entregándoles a nuestros usuarios una información certera y oportuna. Al efecto, luego de revisar el CAS-6606586-B5C6B9, que fue derivado y atendido por SERVIU Valparaíso, fue posible verificar que efectivamente se omitió la información relacionada con la vigencia de su beneficio, que usted solicitó expresamente en su descripción; por su parte, en cuanto al CAS-6649587-F7M3L2, derivado y abordado por SERVIU Metropolitano, si bien no expresó su inquietud sobre la vigencia de su beneficio, no le fue entregada una respuesta completa, toda vez que faltó indicar los plazos asociados con la vigencia de su subsidio habitacional. Por lo anterior, se procederá a reforzar los protocolos de atención ciudadana en los equipos que cumplen con esta labor, para evitar que situaciones como las descritas por usted se repitan en el futuro. Reciba usted nuestras más sinceras disculpas por las molestias que esta situación le haya podido causar y la invitamos a seguir entregándonos su opinión, la cual nos permite avanzar, corregir errores y mejorar. PCP/XUP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4-01-2022 14:04"/>
    <d v="2021-12-30T09:07:54"/>
    <d v="2022-01-14T14:04:50"/>
    <s v="15685764"/>
    <s v="MÜLLER, LAURA KRISS"/>
    <s v="Chileno o extranjero con rut"/>
    <d v="2021-12-29T08:00:00"/>
    <s v="No"/>
    <n v="12"/>
    <s v="No"/>
    <s v="Mujer"/>
    <s v="5.1.4.1. Claridad de la información (Atención Presencial)"/>
    <s v="Reclamo"/>
    <s v="SERVIU METROPOLITANO"/>
    <s v="37"/>
    <s v="REGION METROPOLITANA"/>
    <s v="Lo Barnechea"/>
    <s v="Gestión de opinión ciudadana"/>
    <x v="0"/>
    <s v="Urquiaga Poppenberg, Ximena"/>
    <s v="Cardenas Pinto, Paola"/>
    <s v="Extranjera"/>
    <s v="Valor predeterminado"/>
    <s v="Otro"/>
    <x v="0"/>
    <x v="0"/>
  </r>
  <r>
    <s v="CAS-6518233-B2L7H3"/>
    <x v="0"/>
    <s v="Web"/>
    <x v="0"/>
    <s v="Estimado (a) Junto con saludar les escribo porque tengo un reclamo para la constructora que realizó, con el pago del Subsidio, mi casa fuera de santiago. Cuando se comenzó la construcción el terreno no contaba con luz ni agua pero a medida que fue pasando el tiempo se logró tener todo y la constructora fue realizando de apoco, ya que no fue un trabajo con detalles y responsabilidad. Tenía que estar encima siempre de ellos. Al terminar la construcción de la casa dejaron todo sin terminar. La casa se encuentra con terminaciones precarias. No hay alcantarillado en el lugar por lo que se tenía que realizar un pozo lo cual también lo dejaron a medio terminar. Lo peor de todo esto es que al final la casa no cuenta con agua y la constructora no se hizo cargo de eso, siendo que al comienzo me dijieron que no me preocupara. Adjunto fotos de la casa para que vean en la calidad que quedo y adjunto el contrato, el cual dice que tiene que dejar la casa en buenas condiciones y en estos momentos no la he podido habitar con toda mi familia ya que no tengo agua. Estoy solo y mi familia pagando arriendo en santiago que es la dirección que coloque para llenar el formulario. Fui al SERVI en santiago para realizar el reclamo y pedir ayuda pero me dijieron que lo tenía que realizar vía online. Por favor necesito ayuda para poder mejorar mi casa. Que la constructora se haga cargo de dejar como debe mi casa. Necesito que mi familia se vengan a vivir conmigo ya que por pandemia todo esta más complicado en santiago. Por favor ayuda. Quedare atento a su respuesta."/>
    <s v="Descripción: Junto con saludarle cordialmente, damos respuesta a su correo electrónico, donde plantea su reclamo referido a la situación que le afecta por la construcción de su vivienda con el subsidio habitacional correspondiente al D.S Nº 1 de (V. y U) de 2011 Sistema Integrado de Subsidio Habitacional, modalidad Construcción en Sitio Propio, sin embargo, a la fecha, no han concluido las obras. En primer lugar, quisiéramos manifestar que lamentamos todos los inconvenientes que detalla en su presentación, especialmente porque para nosotros como SERVIU Metropolitano es de su suma importancia que las familias de la región puedan materializar el beneficio habitacional con el cual fueron beneficiadas. Dicho lo anterior y revisados los antecedentes asociados a su caso, podemos informarle que la empresa Proyectos de Ingeniería y Construcción Mehiel Ltda. (Constructora Mehiel Ltda.), cuyo representante legal es el Sr. Néstor Alejandro Araya Aravena y con la cual usted firmó contrato para la construcción de su vivienda con la aplicación de su beneficio habitacional, presentó a cobro el respectivo subsidio habitacional con fecha 17/01/2017, adjuntando para ello todos los antecedentes que de acuerdo a la normativa vigente (Permiso de Edificación, Contrato de Construcción y Recepción Final, entre otros documentos) solicitaba este Servicio para autorizar el pago del mismo y liberar el respectivo ahorro. Es necesario comentarle también, que el Decreto que regulaba este tipo de beneficio no contemplaba la supervisión de obras por parte de SERVIU Metropolitano, por lo que la relación, entre el contratista y el beneficiario, se realiza en el marco de un acuerdo entre privados y el pago del respectivo Subsidio se realiza sobre la base de la documentación que entregan las respectivas Direcciones de Obras Municipales (DOM), a cargo de entregar el mencionado Permiso de Edificación y también el Certificado de Recepción Final Municipal. Ahora bien, dada su presentación, donde expone que su vivienda presenta serios problemas constructivos y no cuenta con servicios básicos que permitan habitarla junto a su familia, SERVIU Metropolitano contactó a la Dirección de Obras Municipales (DOM) de la comuna de Melipilla, para solicitarle que confirmara la veracidad del Permiso de Edificación y de la Recepción Final Municipal del proyecto constructivo. Lamentablemente la Municipalidad nos ha confirmado que dichos documentos carecen de veracidad.  Consecuentemente con lo anterior y atendiendo la gravedad de esta situación, este Servicio pondrá todos los antecedentes derivados de este caso a disposición de la Secretaría Regional Ministerial (SEREMI) de Vivienda y Urbanismo de la Región Metropolitana, para que en su rol fiscalizador de las empresas inscritas en el registro de contratistas y que trabajan en esta modalidad de subsidio, tome las acciones que estime pertinentes en relación a estos hechos. Finalmente, en el marco del contrato de construcción firmado entre usted y la empresa, le sugerimos pueda evaluar iniciar las acciones legales que correspondan en contra de su representante legal. Esperamos que la información proporcionada sea de utilidad, y le reiteramos nuestra disposición para responder sus consultas. JAS/PGC/NGT Fecha de publicación: 11-03-2022 17:19"/>
    <d v="2021-07-07T19:52:48"/>
    <d v="2022-03-11T17:19:47"/>
    <s v="6142219"/>
    <s v="BARRERA AYALA, VICENTE ARMANDO"/>
    <s v="Chileno o extranjero con rut"/>
    <d v="2021-07-07T19:52:48"/>
    <s v="No"/>
    <n v="172"/>
    <s v="Sí"/>
    <s v="Hombre"/>
    <s v="2.2.2.2. D.S. 01 Título I: Subsidio habitacional para grupos emergentes"/>
    <s v="Reclamo"/>
    <s v="SERVIU METROPOLITANO"/>
    <m/>
    <m/>
    <s v="La Florida"/>
    <s v="Gestión de opinión ciudadana"/>
    <x v="0"/>
    <s v="Marinao, Jenifer"/>
    <s v="Barahona Oñate, Guisela"/>
    <s v="Chilena"/>
    <s v="Valor predeterminado"/>
    <m/>
    <x v="1"/>
    <x v="0"/>
  </r>
  <r>
    <s v="CAS-6588818-W3S6W0"/>
    <x v="0"/>
    <s v="Presencial"/>
    <x v="0"/>
    <s v="usuaria solicita dejar reclamo debido a la mala información entregada en la aplicación de su beneficio ya que indica que le dijeron que eran 600 uf siendo que su subsidio corresponde a un aporte de 520 uf"/>
    <s v="Descripción: Junto con saludarle cordialmente, damos respuesta a su presentación, mediante la cual, en su calidad de beneficiaria del Programa Sistema Integrado de Subsidio Habitacional, regulado por el Decreto Supremo N°1 (V. y U.) de 2011, Tramo 2 (Ex Título I, tramo 2), modalidad Construcción en Sitio Propio (CPS), otorgado vía asignación directa en el año 2019, manifiesta su disconformidad por la información que le habría sido proporcionada sobre el monto de este beneficio.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Dicho lo anterior, y luego de revisar nuestros sistemas computacionales, hemos verificado que le fue otorgado, mediante la Resolución Exenta N° 2659 de fecha 14.11.2019, un beneficio vía asignación directa, correspondiente al Sistema Integrado de Subsidio Habitacional, regulado por el Decreto Supremo N°1 (V. y U.) de 2011, modalidad Construcción en Sitio Propio (CSP), Tramo 2 (Ex Título I, tramo 2). En relación a lo planteado, y consultada la Secretaría Regional Ministerial de Vivienda y Urbanismo, que es la Institución que elaboró la resolución que asignó el beneficio, nos señala que el monto del subsidio se indica expresamente en el punto 4 de dicho documento: &quot;los subsidios asignados mediante la presente Resolución, se imputarán a los recursos dispuestos para el Sistema Integrado de Subsidio Habitacional del año 2019, de la Región Metropolitana. El monto a imputar será de 520 Unidades de Fomento, correspondiente al valor de las postulaciones individuales de la Región Metropolitana&quot;. Se adjunta la referida resolución, para que la revise con detención y corrobore lo antes señalado. Le reiteramos nuestras más sinceras disculpas por las molestias que la demora en el envío de esta respuesta le haya podido causar, y le manifestamos nuestra disposición para responder sus consultas. PCP/XUP/MG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1-02-2022 12:59"/>
    <d v="2021-09-06T16:16:29"/>
    <d v="2022-02-11T12:59:36"/>
    <s v="6021677"/>
    <s v="RIVERA CAMPOS, MARIA ANGELICA"/>
    <s v="Chileno o extranjero con rut"/>
    <d v="2021-09-06T16:16:29"/>
    <s v="No"/>
    <n v="110"/>
    <s v="Sí"/>
    <s v="Mujer"/>
    <s v="2.2.2.4. Consulta general Sistema Integrado de Subsidio Habitacional D.S. 01"/>
    <s v="Reclamo"/>
    <s v="SERVIU METROPOLITANO"/>
    <s v="69"/>
    <s v="REGION METROPOLITANA"/>
    <s v="P. Aguirre Cerda"/>
    <s v="Gestión de opinión ciudadana"/>
    <x v="0"/>
    <s v="Urquiaga Poppenberg, Ximena"/>
    <s v="Cardenas Pinto, Paola"/>
    <s v="Chilena"/>
    <s v="Valor predeterminado"/>
    <m/>
    <x v="2"/>
    <x v="0"/>
  </r>
  <r>
    <s v="CAS-6597820-G9R5C3"/>
    <x v="0"/>
    <s v="Presencial"/>
    <x v="0"/>
    <s v="USUARIO SOLICITA DEJAR RECLAMO DEBIDO A QUE HACE 3 AÑOS QUE TIENE BENEFICIO DE MEJORAMIENTO grupo LA SALUD TECHOS TODOS UNO, Código 156219, Entidad Organizadora Rut 12108700-6 RODRIGO ALEJANDRO HENRIQUEZ DIAZ AÚIN NO REALIZAN LOS TRABAJOS"/>
    <s v="SE TOMA RECLAMO A TRAVES DE FORMULARIO DE GESTIÓN DE OPINIÓN. SE CONTACTA A PSAT RESPECTO A CASO. PSAT TOMA CONTACTO CON BENEFICIARIO. SE OBSERVA QUE OBSERVACIONES EN LOS MEJORAMIENTOS OCURRIERON POSTERIOS A PLAZO DE GARANTIA POR LAS OBRA.S. SE COORDINARA UNA VISITA PARA OBSERVAR LOS DETALLES QUE PRESENTAN LOS MEJORAMIENTOS"/>
    <d v="2021-09-14T15:28:50"/>
    <d v="2022-04-19T10:00:00"/>
    <s v="5872643"/>
    <s v="VALENZUELA CATRIAN, SANTIAGO EDUARDO"/>
    <s v="Chileno o extranjero con rut"/>
    <d v="2021-09-14T15:28:51"/>
    <s v="No"/>
    <n v="97"/>
    <s v="Sí"/>
    <s v="Hombre"/>
    <s v="2.2.3.2. PPPF II"/>
    <s v="Reclamo"/>
    <s v="SERVIU METROPOLITANO"/>
    <s v="73"/>
    <s v="REGION METROPOLITANA"/>
    <s v="Puente Alto"/>
    <s v="Gestión de opinión ciudadana"/>
    <x v="1"/>
    <s v="Jorquera Escala, Nicolas"/>
    <s v="Carcamo Valencia, Mylena"/>
    <s v="Chilena"/>
    <s v="Valor predeterminado"/>
    <m/>
    <x v="2"/>
    <x v="0"/>
  </r>
  <r>
    <s v="CAS-6604920-Q3B4P8"/>
    <x v="0"/>
    <s v="Presencial"/>
    <x v="0"/>
    <s v="usuaria solicita dejar reclamo debido a que obtuvo un beneficio de subsidio SUB. HABITACIONAL TITULO I Llamado 35 Numero Certificado A-2005 F35-12402 el cual aparecía vigente no pagado, al momento de regularizar su situación en rukan, ya se habian cerrado las postulaciones a mejoramiento (techumbre)"/>
    <s v="Descripción: Junto con saludarle cordialmente, y por especial encargo de la Dirección del SERVIU Metropolitano, doy respuesta a su reclamo, mediante el cual expone que no le fue posible postular al subsidio &quot;Banco de Materiales&quot;, ya que mantenía una marca, que no correspondería, en nuestros sistemas computacionales, dejándola fuera de dicho proceso. En primer lugar, quisiera señalar que lamentamos los inconvenientes que esta situación le haya podido ocasionar. Dicho esto, no obstante, tras revisar nuestros registros computacionales, hemos verificado que su consulta fue abordada, resuelta e informada a usted, en atención presencial en nuestra Oficina de Informaciones, Reclamos y Sugerencias (OIRS) Santiago, el día 22.09.2021. Sin prejuicio de lo anterior, asimismo, informar que si bien el plazo normativo para postular al subsidio &quot;Banco de Materiales”, regulado por el Programa de Protección del Patrimonio Familiar D.S. N° 255 (V. y U.) de 2006, finalizó 30.09.2021, dicho plazo correspondía a la fecha límite en que los Prestadores de Servicios de Asistencia Técnica (PSAT), debían digitar las postulaciones en nuestro sistema, y, además, remitir digitalmente a SERVIU Metropolitano los proyectos de las familias postulantes. De esta forma es probable que, para hacer la preparación de los antecedentes de cada postulante, las entidades hayan establecido internamente una fecha previa al 30.09.2021, con el objeto de asegurarse que los documentos a presentar, cumplían con lo exigido por la resolución del Llamado. Además, dada la alta demanda que generó este llamado en la ciudadanía, algunas entidades coparon su capacidad de atención con anterioridad al cierre establecido por el MINVU, situación que no les permitió tomar nuevas postulaciones. Señalar además que el proceso de postulación a este llamado, destinado a financiar la adquisición de materiales de construcción, se extendió entre los meses de julio y septiembre de 2021. No obstante, lo anterior, y si bien el plazo para postular al llamado &quot;Banco de Materiales&quot; ya expiró, se mantiene vigente la opción del Programa Hogar Mejor, D.S. N° 27 (V. y U.) de 2016, a través del cual también puede realizar mejoramientos a su vivienda. Para participar los y las interesados (as) deben cumplir al menos con los siguientes requisitos: . - Ser propietarios o asignatarios de la vivienda, la cual debe cumplir alguna de las siguientes condiciones: ser vivienda social; construida por SERVIU o sus antecesores legales o Viviendas cuyo avalúo fiscal no supere las 950 U.F. (considerando valor de terreno y construcciones). . - Poseer Registro Social de Hogares hasta el 60%. Sin embargo, en caso de postulaciones colectivas, se aceptará que el 60% de los integrantes cumplan con el tramo del 60% según calificación Socioeconómica y el 40% de los integrantes del grupo podrán superar este tope. . - Contar con el ahorro mínimo exigido, de acuerdo al tipo de subsidio que postule. En ese sentido, este Servicio pone a su disposición la nómina de Entidades con Convenio Vigente en la SEREMI Metropolitana de Vivienda y Urbanismo y que por tanto cumplen requisito para prestar sus servicios en los llamados a postulación informados por el MINVU. Además, es importante destacar que dichas Entidades trabajan en toda la Región Metropolitana y que los municipios, sólo atienden a vecinos de su comuna. En caso que su interés sea exclusivamente la postulación correspondiente al &quot;Banco de Materiales&quot;, o que su vivienda corresponda a un departamento, le invito a estar consultando permanentemente la página web del Ministerio de Vivienda y urbanismo: www.minvu.cl, puesto que la autoridad ha confirmado la realización de un nuevo proceso de postulación para el año 2022. Finalmente, puede informarse de sus derechos y deberes como usuario, establecidos en nuestra Carta de Derechos Ciudadanos adjunta y que además se encuentra disponible en el sitio https://www.minvu.cl/sobre-minvu/carta-de-derechos/ PVL/PMJ/MBL Fecha de publicación: 22-02-2022 16:05"/>
    <d v="2021-09-22T14:51:08"/>
    <d v="2022-02-22T16:05:15"/>
    <s v="11754231"/>
    <s v="MENESES DERPICH, SORAYA DEL CARMEN"/>
    <s v="Chileno o extranjero con rut"/>
    <d v="2021-09-22T14:51:08"/>
    <s v="No"/>
    <n v="106"/>
    <s v="Sí"/>
    <s v="Mujer"/>
    <s v="2.2.3.2. PPPF II"/>
    <s v="Reclamo"/>
    <s v="SERVIU METROPOLITANO"/>
    <s v="49"/>
    <s v="REGION METROPOLITANA"/>
    <s v="La Florida"/>
    <s v="Gestión de opinión ciudadana"/>
    <x v="0"/>
    <s v="Miqueles Jimenez, Paola"/>
    <s v="Gandara, Pamela"/>
    <s v="Chilena"/>
    <s v="Valor predeterminado"/>
    <m/>
    <x v="2"/>
    <x v="0"/>
  </r>
  <r>
    <s v="CAS-6622881-N4L6V5"/>
    <x v="0"/>
    <s v="Presencial"/>
    <x v="0"/>
    <s v="usuario solicita dejasr reclamo debido a que indica que extrajeron dinero de su cuenta de ahorro de vivienda"/>
    <s v="se toma reclamo a traves de formulario de gestión de opinión"/>
    <d v="2021-10-08T13:27:25"/>
    <d v="2022-05-18T12:55:15"/>
    <s v="9088014"/>
    <s v="MARCHANT GAETE, GILBERTO DEL CARMEN"/>
    <s v="Chileno o extranjero con rut"/>
    <d v="2021-10-08T13:27:25"/>
    <s v="No"/>
    <n v="80"/>
    <s v="Sí"/>
    <s v="Hombre"/>
    <s v="2.2.1.1. Postulación Individual (D.S. 49)"/>
    <s v="Reclamo"/>
    <s v="SERVIU METROPOLITANO"/>
    <s v="61"/>
    <s v="REGION METROPOLITANA"/>
    <s v="Curacavi"/>
    <s v="Gestión de opinión ciudadana"/>
    <x v="0"/>
    <s v="Recabarren Gonzalez, Victoria"/>
    <s v="Torres Suil, Paula Andrea"/>
    <s v="Chilena"/>
    <s v="Valor predeterminado"/>
    <m/>
    <x v="3"/>
    <x v="0"/>
  </r>
  <r>
    <s v="CAS-6713919-Q4V2S3"/>
    <x v="0"/>
    <s v="Web"/>
    <x v="0"/>
    <s v="El día 29 de octubre del 2021 realize la postulación al subsidio siendo recepcionado exitosamente ( adjunto correo de recepción), ahora cuando quiero revisar los resultados, me registra que no tengo resultados de postulación ( adjunto mensaje que aparece en la página), por lo que se entiende que jamás realice la postulación. Necesito una respuesta concreta, de porque se originó este error y que me den una pronta solución, ya que seguimos todos los pasos y respetamos las fechas de la postulación, por consecuencia espero recibir lo mismo de su parte. 942517478 Elizabeth González Molina 994710219 Víctor Loncón Colimilla"/>
    <s v="Descripción: Junto con saludar cordialmente y en respuesta a su solicitud de postulación al Llamado 2-2021 del D.S. N°1, (V. y U.), de 2011, podemos informar que se revisaron los antecedentes que presentó al momento de la postulación y están correctos. En este sentido, lamentamos informar que su postulación no debió ser rechazada por no presentar la Autorización de Núcleo Familiar y de no Propiedad Habitacional, dado que efectivamente sus antecedentes están completos. No obstante, y dado que el llamado se cerró el día 29.10.2021, su caso será considerado para el respectivo proceso de apelación del Llamado 2-2021 del D.S N° 1, (V. y U.), de 2011, que será en un periodo de 10 días corridos desde el día 31 de enero y hasta el 09 de febrero (ambas fechas inclusive),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iodo. De igual forma, le recomendamos tome contacto con nosotros, durante el citado plazo, a través de formulario de contacto disponible en nuestra página web, www.minvu.cl al cual puede acceder a través del link https://www.minvu.gob.cl/contactenos/formulario-de-contacto/ seleccionado la opción “apelación de resultados” indicándonos claramente la causal que origina su apelación y adjuntando la documentación de respaldo. Esperamos que la información proporcionada sea de utilidad y le reiteramos nuestra disposición para responder sus consultas. PCP/RM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1"/>
    <d v="2022-01-17T09:25:29"/>
    <d v="2022-01-31T10:51:18"/>
    <s v="18841027"/>
    <s v="LONCON COLIMILLA, VICTOR MANUEL"/>
    <s v="Chileno o extranjero con rut"/>
    <d v="2022-01-17T09:25:29"/>
    <s v="No"/>
    <n v="10"/>
    <s v="No"/>
    <s v="Hombre"/>
    <s v="15.3. Consultas sobre trámites en línea"/>
    <s v="Reclamo"/>
    <s v="SERVIU METROPOLITANO"/>
    <m/>
    <m/>
    <s v="La Granja"/>
    <s v="Gestión de opinión ciudadana"/>
    <x v="0"/>
    <s v="Vial Lopez, Paula"/>
    <s v="Cardenas Pinto, Paola"/>
    <s v="Chilena"/>
    <s v="Valor predeterminado"/>
    <m/>
    <x v="4"/>
    <x v="1"/>
  </r>
  <r>
    <s v="CAS-6715085-Y7L4D8"/>
    <x v="0"/>
    <s v="Web"/>
    <x v="0"/>
    <s v="reclado por que me bajaron los puntaje por tener en mi nucleo persona adulto mayor y por que no me dieron el puntaje por postulacion fallida"/>
    <s v="Descripción: Junto con saludarle cordialmente, damos respuesta a su correo electrónico, donde reclam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581,308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Conforme a esto le indicamos que los puntajes que usted indica si fueron efectivamente consignados en su cartola de postulación.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31-01-2022 12:58"/>
    <d v="2022-01-17T19:47:43"/>
    <d v="2022-01-31T10:58:33"/>
    <s v="12879193"/>
    <s v="LOBOS MUÑOZ, GIOVANNA DEL ROSARIO"/>
    <s v="Chileno o extranjero con rut"/>
    <d v="2022-01-17T19:47:43"/>
    <s v="No"/>
    <n v="10"/>
    <s v="No"/>
    <s v="Mujer"/>
    <s v="15.3. Consultas sobre trámites en línea"/>
    <s v="Reclamo"/>
    <s v="SERVIU METROPOLITANO"/>
    <m/>
    <m/>
    <s v="Conchali"/>
    <s v="Gestión de opinión ciudadana"/>
    <x v="0"/>
    <s v="Vial Lopez, Paula"/>
    <s v="Cardenas Pinto, Paola"/>
    <m/>
    <s v="Valor predeterminado"/>
    <s v="Chile"/>
    <x v="4"/>
    <x v="1"/>
  </r>
  <r>
    <s v="CAS-6715098-N5W4B8"/>
    <x v="0"/>
    <s v="Web"/>
    <x v="0"/>
    <s v="Hola tengo un reclamo yo soy discapacitada y no me dan ningún puntaje por ser discapacitada lo he tratado de avisar muchas veces ya no sé qué más hacer para que me den el puntaje por discapacidad"/>
    <s v="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7.10.2021 formalizó su postulación al tramo 1 del Programa Sistema Integrado de Subsidio Habitacional, regulado por el D.S. N° 1 (V. y U.) de 2011; sin embargo, lamentablemente en esta ocasión no resultó seleccionada, ya que obtuvo 281,676 puntos y el puntaje de corte de la Región Metropolitana, para el tramo1 fue de 688,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rente a lo anterior es importante indicar que el puntaje por Discapacidad es verificado en línea con el Registro Civil ante lo cual usted frente a dicha institución no figura con discapacidad acreditada.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31-01-2022 12:59"/>
    <d v="2022-01-17T20:40:14"/>
    <d v="2022-01-31T10:59:38"/>
    <s v="13090872"/>
    <s v="CANTO LOPEZ, EVELYN KAREN"/>
    <s v="Chileno o extranjero con rut"/>
    <d v="2022-01-17T20:40:14"/>
    <s v="No"/>
    <n v="10"/>
    <s v="No"/>
    <s v="Mujer"/>
    <s v="15.3. Consultas sobre trámites en línea"/>
    <s v="Reclamo"/>
    <s v="SERVIU METROPOLITANO"/>
    <m/>
    <m/>
    <s v="San Joaquin"/>
    <s v="Gestión de opinión ciudadana"/>
    <x v="0"/>
    <s v="Vial Lopez, Paula"/>
    <s v="Cardenas Pinto, Paola"/>
    <m/>
    <s v="Valor predeterminado"/>
    <m/>
    <x v="4"/>
    <x v="1"/>
  </r>
  <r>
    <s v="CAS-6715233-D5D0D9"/>
    <x v="0"/>
    <s v="Web"/>
    <x v="0"/>
    <s v="Expreso y reclamo respecto a mi resultado de postulación DS1; frente cual obtuve un puntaje propio de 616.856 y puntaje de corte 622.508... frente a lo cual me faltaron sólo 6 puntos.  Comentar que llevo desde el año 1994 postulando a un subsidio habitacional y he dejado de comer para ahorrar mas dinero y a la fecha aún NO HA SIDO POSIBLE OBTENER MI CASA PROPIA. POR LO QUE SOLICITO EVALUAR MI SITUACIÓN PARA PODER ASIGNAR UN SUBSIDIO HABITACIONAL."/>
    <s v="Descripción: Junto con saludarle cordialmente, damos respuesta a su correo electrónico, donde consulta acerca del resultado obtenido en su postulación al segundo llamado del año 2021, correspondiente al Programa Sistema Integrado de Subsidio Habitacional, regulado por el D.S. N° 1 (V. y U.) de 2011. Al respecto, y luego de revisar nuestros registros, hemos verificado que usted con fecha 22.10.2021 formalizó su postulación al tramo 1 del Programa Sistema Integrado de Subsidio Habitacional, regulado por el D.S. N° 1 (V. y U.) de 2011; sin embargo, lamentablemente en esta ocasión no resultó seleccionado, ya que obtuvo 616.856 puntos y el puntaje de corte de la Región Metropolitana, para el tramo 1 fue de 622.508 puntos.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8-01-2022 16:10"/>
    <d v="2022-01-18T07:28:44"/>
    <d v="2022-01-28T14:10:25"/>
    <s v="10912178"/>
    <s v="MORALES ALVARADO, MIRIAM DEL CARMEN"/>
    <s v="Chileno o extranjero con rut"/>
    <d v="2022-01-18T07:28:44"/>
    <s v="No"/>
    <n v="8"/>
    <s v="No"/>
    <s v="Mujer"/>
    <s v="15.3. Consultas sobre trámites en línea"/>
    <s v="Reclamo"/>
    <s v="SERVIU METROPOLITANO"/>
    <m/>
    <m/>
    <s v="Padre Hurtado"/>
    <s v="Gestión de opinión ciudadana"/>
    <x v="0"/>
    <s v="Hernandez Muñoz, Olga"/>
    <s v="Diaz Becerra, Claudio Alberto"/>
    <s v="Chilena"/>
    <s v="Valor predeterminado"/>
    <m/>
    <x v="4"/>
    <x v="1"/>
  </r>
  <r>
    <s v="CAS-6719747-Z6P6Z0"/>
    <x v="0"/>
    <s v="Web"/>
    <x v="0"/>
    <s v="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plaza y calle tapada, con oyos y peligros. Tapa una via de vehiculos completa dejando solo 1 pista libre. Necesito saber que dia terminaran esto o cuanto falta para que avanzen en el trabajo. Porque realmente es una molestia para todos."/>
    <s v="Descripción: Junto con saludarle cordialmente, damos respuesta a su reclamo, respecto a la fecha de término de los trabajos de pavimentación que se están desarrollando fuera de su casa. Al respecto, y una vez consultada la Sección Permiso de Ruptura y Reposición de Pavimentos de la Subdirección de Pavimentos y Obras Viales, le informamos que se realizaron las búsquedas pertinentes de proyectos de pavimentación asociados a la dirección calle Dirigente Nora Salazar Castro n° 7421 comuna de Cerrillos y lamentablemente no existen registros en la dirección indicada y al no contar con permiso registrado para trabajos indicados, se desconoce el Contratista asociado. Por lo expuesto anteriormente, se sugiere consultar a la respectiva Municipalidad, quien podría contar con dicha información. No obstante y ante cualquier duda con respecto a lo informado, rogamos contactarse con la Jefa de la mencionada Sección, Srta. Evelyn Grabowski a su correo electrónico egrabowski@minu.cl. Por otra parte, referente a lo planteado sobre las dificultades experimentadas con nuestro servicio de call center, podemos señalar que al existir un alto número de llamadas nuestros sistemas pueden presentar intermitencias pudiendo suceder, producto de ello, que se corte la llamada entrante. No obstante, con fecha 26 de Enero se realizó contacto telefónico explicando el motivo de corte llamada. Esperamos que la información proporcionada sea de utilidad, y le reiteramos nuestra disposición para responder sus consultas. PCP/CPA/EGP/LR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8-02-2022 12:44"/>
    <d v="2022-01-21T09:59:21"/>
    <d v="2022-02-18T10:44:20"/>
    <s v="20446549"/>
    <s v="BARRERA GONZÁLEZ, LUCAS OSVALDO"/>
    <s v="Chileno o extranjero con rut"/>
    <d v="2022-01-21T09:59:21"/>
    <s v="No"/>
    <n v="20"/>
    <s v="No"/>
    <s v="Hombre"/>
    <s v="5.3.1.1. Fluidez del servicio (Atención telefónica)"/>
    <s v="Reclamo"/>
    <s v="SERVIU METROPOLITANO"/>
    <m/>
    <m/>
    <s v="Cerrillos"/>
    <s v="Gestión de opinión ciudadana"/>
    <x v="0"/>
    <s v="Parada Alarcon, Carolina"/>
    <s v="Cardenas Pinto, Paola"/>
    <s v="Chilena"/>
    <s v="Valor predeterminado"/>
    <m/>
    <x v="4"/>
    <x v="1"/>
  </r>
  <r>
    <s v="CAS-6719755-F8V4J2"/>
    <x v="0"/>
    <s v="Web"/>
    <x v="0"/>
    <s v="Hola buenos días, Llaame como 1 hora para que se cortara. Ineficiente y una perdida de tiempo el número de teléfono que tienen de contacto. Un asco Mi consulta es. ¿Cuando terminan este trabajo afuera de mi casa? Estuvieron 1 semana los trabajadores presentes trabajando y despues de esa semana trabajada llevan como 1 mes aproximadamente sin avanzar nada. Teniendo la calle tapada, con oyos y peligros. Tapa una via de vehiculos completa dejando solo 1 pista libre. Necesito saber que dia terminaran esto o cuanto falta para que avanzen en el trabajo. Porque realmente es una molestia para todos."/>
    <s v="Descripción: Junto con saludarle cordialmente, damos respuesta a su reclamo, respecto a la fecha de término de los trabajos de pavimentación que se están desarrollando fuera de su casa. Al respecto, y una vez consultada la Sección Permiso de Ruptura y Reposición de Pavimentos de la Subdirección de Pavimentos y Obras Viales, le informamos que se realizaron las búsquedas pertinentes de proyectos de pavimentación asociados a la dirección calle Dirigente Nora Salazar Castro n° 7421 comuna de Cerrillos y lamentablemente no existen registros en la dirección indicada y al no contar con permiso registrado para trabajos indicados, se desconoce el Contratista asociado. Por lo expuesto anteriormente, se sugiere consultar a la respectiva Municipalidad, quien podría contar con dicha información. No obstante y ante cualquier duda con respecto a lo informado, rogamos contactarse con la Jefa de la mencionada Sección, Srta. Evelyn Grabowski a su correo electrónico egrabowski@minu.cl. Por otra parte, referente a lo planteado sobre las dificultades experimentadas con nuestro servicio de call center, podemos señalar que al existir un alto número de llamadas nuestros sistemas pueden presentar intermitencias pudiendo suceder, producto de ello, que se corte la llamada entrante. No obstante, con fecha 26 de Enero se realizó contacto telefónico explicando el motivo de corte llamada. Esperamos que la información proporcionada sea de utilidad, y le reiteramos nuestra disposición para responder sus consultas. PCP/CPA/EGP/LR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8-02-2022 12:44"/>
    <d v="2022-01-21T10:01:01"/>
    <d v="2022-02-18T10:45:00"/>
    <s v="20446549"/>
    <s v="BARRERA GONZÁLEZ, LUCAS OSVALDO"/>
    <s v="Chileno o extranjero con rut"/>
    <d v="2022-01-21T10:01:01"/>
    <s v="No"/>
    <n v="20"/>
    <s v="No"/>
    <s v="Hombre"/>
    <s v="5.3.1.1. Fluidez del servicio (Atención telefónica)"/>
    <s v="Reclamo"/>
    <s v="SERVIU METROPOLITANO"/>
    <m/>
    <m/>
    <s v="Cerrillos"/>
    <s v="Gestión de opinión ciudadana"/>
    <x v="0"/>
    <s v="Parada Alarcon, Carolina"/>
    <s v="Urquiaga Poppenberg, Ximena"/>
    <s v="Chilena"/>
    <s v="Valor predeterminado"/>
    <m/>
    <x v="4"/>
    <x v="1"/>
  </r>
  <r>
    <s v="CAS-6742945-Z5X5Y2"/>
    <x v="0"/>
    <s v="Web"/>
    <x v="0"/>
    <s v="Buenos días, Mi nombre es Cristian Rigot, y mi reclamo es la demora del pago de mano de obra que ejecute hace un año. Muchas personas me eligieron para que les arreglaras sus techumbres con el beneficio de BANCO DE MATERIALES hace mas de 1 año, la cual no he tenido ninguna información por la municipalidad de la granja cuando me pagaran las boleras emitidas hace 6 a 7 meses atras, ellos me dicen que son ustedes que no le dan respuesta y se han demorado con los pagos. Favor necesito que me den una solución a la brevedad ya que a pasado mucho tiempo y no he sabido nada, tuve muchos gastos con este proyecto como FLETES, AYUDANTE, HERRAMIENTAS, MANDE A FABRICAR LAS CANALETAS Y FORROS Y OTROS, hubiera sabido que se demoran con el pago no hubiera ejecutado este proyecto tan lento. Esperare su respuesta. Se despide Cristian"/>
    <s v="Descripción: Junto con saludarle cordialmente, damos respuesta a su correo electrónico, donde expone su reclamo por la demora en el pago de obras financiadas a través del Programa de Protección al Patrimonio Familiar (PPPF), regulado por el Decreto Supremo N° 255 (V. y U.) de 2006. En primer lugar, quisie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y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
    <d v="2022-02-22T09:11:11"/>
    <d v="2022-06-14T12:54:30"/>
    <s v="13488634"/>
    <s v="RIGOT ROSALES, CRISTIAN PATRICIO"/>
    <s v="Chileno o extranjero con rut"/>
    <d v="2022-02-22T09:11:11"/>
    <s v="No"/>
    <n v="79"/>
    <s v="Sí"/>
    <s v="Hombre"/>
    <s v="2.2.3.4. Autoejecución Asistida"/>
    <s v="Reclamo"/>
    <s v="SERVIU METROPOLITANO"/>
    <m/>
    <m/>
    <s v="La Granja"/>
    <s v="Gestión de opinión ciudadana"/>
    <x v="0"/>
    <s v="Miqueles Jimenez, Paola"/>
    <s v="Flores Fuentes, Jaime"/>
    <s v="Chilena"/>
    <s v="Valor predeterminado"/>
    <m/>
    <x v="5"/>
    <x v="1"/>
  </r>
  <r>
    <s v="CAS-6746562-R1G0P5"/>
    <x v="0"/>
    <s v="Web"/>
    <x v="0"/>
    <s v="Respuesta automática: Postulacion al Subsidio de Arriendo 2021-2022. Validacion Contrato Arriendo 27 ene 2022, 22:55 para mí Estimado beneficiario(a) Subsidio de Arriendo:  Junto con saludarle cordialmente, le informamos que hemos recepcionado los antecedentes enviados, los que serán revisados y de ajustarse a normativa, su contrato de arriendo será validado en sistema informático, autorizando la aplicación del subsidio.  Por ello, le solicitamos mantenerse atento al correo electrónico por Ud. proporcionado, debido a que dentro de los próximos 20 días hábiles le comunicaremos los resultados de la revisión realizada a la documentación enviada, detallando los pasos a seguir.  Saluda atentamente a Ud.  —–——– Equipo de Validación Contrato Arriendo SERVIU Región Metropolitana |Gobierno de Chile  ValidacionContratoArriendo@minvu.cl  ... [Mensaje recortado] Ver todo el mensaje Jose Campano M josecampanomartinez@gmail.com 22 feb 2022,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los 20 días hábiles y todavia no tengo respuesta y eso que envíe toda la documentación solicitada el día 27 de Enero del 2022., esta situación me preocupa ya que me encuentro sin trabajo en este momento y no he podido encontrar una nueva fuente laboral,. Quedo atento a sus comentarios. Saludos. Jose Campano M 1:57 (hace 15 minutos) para Validacion Jose Campano M josecampanomartinez@gmail.com mar, 22 feb, 19:58 (hace 5 días) para Validacion Muy buenas tardes Mi nombre es José Campano Martinez Rut 9.981,363-6 fui seleccionado en el mes de Diciembre con 320 puntos para el subsidio de arriendo después el día 22 de Enero tome conocimiento por consulta telefónica lo documentos que tenía que enviar para seguir el proceso regular de Subsidio,. y han pasado más de 20 días hábiles y todavia no tengo respuesta y eso que envíe toda la documentación solicitada el día 27 de Enero del 2022., esta situación me preocupa ya que me encuentro sin trabajo en este momento y no he podido encontrar una nueva fuente laboral,. hoy por segunda vez realizo el reclamo me dieron el número 229013468 y nadie contesta ni menos dan una respuesta a lo solicitado, Quedo atento a sus comentarios. ya que llamo a los numeros y nadie contesta y nadie me da una respuesta., saludos."/>
    <s v="Descripción: Junto con saludarle cordialmente, damos respuesta a su reclamo, donde expone las respuestas recibidas en sus consultas por el estado de revisión de los antecedentes enviados para la aplicación del subsidio de arriendo, del cual es beneficiario. Al respecto, le informamos que, revisados nuestros registros computacionales, lamentablemente no figura el ingreso de los documentos que usted menciona. En lo referido al correo de arrastre que adjunta, debemos aclarar que es la respuesta &quot;automática&quot; de recepción que entrega nuestra casilla a los correos recibidos. Por lo anterior, mediante correo electrónico de fecha 01.03.2022, le fueron solicitados los antecedentes para validación de contrato, los que fueron recepcionados el día 02.03.2022, los que actualmente se encuentran en revisión. Razón por la cual, prontamente tomaremos contacto con Ud. mediante la casilla electrónica validacioncontratoarriendo@minvu.cl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3-03-2022 19:15"/>
    <d v="2022-02-27T00:18:25"/>
    <d v="2022-03-23T18:15:44"/>
    <s v="9981363"/>
    <s v="CAMPANO MARTINEZ, JOSE ATANASIO"/>
    <s v="Chileno o extranjero con rut"/>
    <d v="2022-02-27T00:18:26"/>
    <s v="No"/>
    <n v="17"/>
    <s v="No"/>
    <s v="Hombre"/>
    <s v="2.2.04. Subsidio de Arriendo de Vivienda (D.S. 52)"/>
    <s v="Reclamo"/>
    <s v="SERVIU METROPOLITANO"/>
    <m/>
    <m/>
    <s v="Recoleta"/>
    <s v="Información"/>
    <x v="0"/>
    <s v="Torres Suil, Paula Andrea"/>
    <s v="Maass, Catalina"/>
    <s v="Extranjera"/>
    <s v="Valor predeterminado"/>
    <s v="Chile"/>
    <x v="5"/>
    <x v="1"/>
  </r>
  <r>
    <s v="CAS-6753004-L1S1L3"/>
    <x v="0"/>
    <s v="Web"/>
    <x v="0"/>
    <s v="Hola buenas tardes, el motivo de este reclamo es porque llevo 5 postulaciones al ds49 en donde ahora saque 890 ptos y tengo amigas y familiares que sacaron la misma candidad de puntos que yo siendo que a mi deberian de haber dado mas puntajes en la antiguedad, ejemplo yo saque 300 y mi hermana saco los mismo 300 y eso que yo llevo una postulacion mas, nose como ven la antiguedad ustedes,pero siento que ay me faltaron puntos y que Si deberia haber salido con el subsidio y no rechazada en su sistema, estoy desde el año 2017 postulando, pero de verdad esta vez siento que fue muy injusto porque tengo la misma cantidad de puntos que una persona que a postulado menos veces que yo. quedare atenta a su respuesta y este no es la forma que me comunique con ustedes deje un correo para hablar directamente con el area encargada saludo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9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4"/>
    <d v="2022-03-04T12:42:21"/>
    <d v="2022-03-08T09:45:09"/>
    <s v="19002444"/>
    <s v="OLGUÍN RODRÍGUEZ, CLAUDIA CONSTANZA"/>
    <s v="Chileno o extranjero con rut"/>
    <d v="2022-03-04T12:42:22"/>
    <s v="No"/>
    <n v="2"/>
    <s v="No"/>
    <s v="Mujer"/>
    <s v="2.2.1.1. Postulación Individual (D.S. 49)"/>
    <s v="Reclamo"/>
    <s v="SERVIU METROPOLITANO"/>
    <m/>
    <m/>
    <s v="Puente Alto"/>
    <s v="Gestión de opinión ciudadana"/>
    <x v="0"/>
    <s v="Hernandez Muñoz, Olga"/>
    <s v="Gonzalez Oyola, Claudia"/>
    <s v="Chilena"/>
    <s v="Valor predeterminado"/>
    <m/>
    <x v="6"/>
    <x v="1"/>
  </r>
  <r>
    <s v="CAS-6753032-V9Q2H0"/>
    <x v="0"/>
    <s v="Web"/>
    <x v="0"/>
    <s v="buenas tardes escribo para reclamar por la postulacion realizada al DS49, si dan 100 puntos x cada año de postulacion y en mi resultado solo me dieron 100 y yo tengo 2 postulaciones antes debiese haber sido 200 quisiera ver si se puede apelar, de ante mano muchas gracia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40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8-03-2022 11:45"/>
    <d v="2022-03-04T13:10:01"/>
    <d v="2022-03-08T09:45:56"/>
    <s v="17248861"/>
    <s v="FUENTES RAMIREZ, DANIELA ANDREA"/>
    <s v="Chileno o extranjero con rut"/>
    <d v="2022-03-04T13:10:01"/>
    <s v="No"/>
    <n v="2"/>
    <s v="No"/>
    <s v="Mujer"/>
    <s v="2.2.1.1. Postulación Individual (D.S. 49)"/>
    <s v="Reclamo"/>
    <s v="SERVIU METROPOLITANO"/>
    <m/>
    <m/>
    <s v="Buin"/>
    <s v="Gestión de opinión ciudadana"/>
    <x v="0"/>
    <s v="Hernandez Muñoz, Olga"/>
    <s v="Gonzalez Oyola, Claudia"/>
    <s v="Extranjera"/>
    <s v="Valor predeterminado"/>
    <s v="Chile"/>
    <x v="6"/>
    <x v="1"/>
  </r>
  <r>
    <s v="CAS-6753287-D8S9P7"/>
    <x v="0"/>
    <s v="Web"/>
    <x v="0"/>
    <s v="Estimados Muy buenas noches Esperando que se encuentren muy bien, quisiera expresar mi malestar ya que otra ves les falto agregar puntaje, el cual es crusial para obtrener el subsidio . El año pasado sucedio lo mismo y ahora que hago estoy desesperada, tengo la vivienda para comprar, solo me falta el subsidio, estuve revisando el puntaje y falta agregar el de hacinamiento y tipo de vivienda, llame por telefono y la persona reviso la informacion y efectivamente falta que designen esos puntajes, pero no se que hacer por favor me pueden orientar para que por fin pueda comprar la casa de antemano se agaradece quedare atenta a su respuesta se despide cordialmente Alejandra Toloza"/>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870 puntos y el puntaje de corte de la Región Metropolitana fue de 900 puntos. En lo que respecta el puntaje obtenido, debemos señalar que una vez revisada y analizada su situación por nuestro equipo, fue posible verificar que no existen errores en el cálculo de su puntaje, debido que el índice de hacinamiento de su Registro Social de Hogares es de 2 y para obtener los 140 pts debe ser superior a 2.5 Con fin de entregarle orientación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DB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5-03-2022 17:38"/>
    <d v="2022-03-04T19:28:38"/>
    <d v="2022-03-15T16:38:36"/>
    <s v="16144239"/>
    <s v="TOLOZA CARDENAS, ALEJANDRA ESTER"/>
    <s v="Chileno o extranjero con rut"/>
    <d v="2022-03-04T19:28:38"/>
    <s v="No"/>
    <n v="7"/>
    <s v="No"/>
    <s v="Mujer"/>
    <s v="2.2.1.1. Postulación Individual (D.S. 49)"/>
    <s v="Reclamo"/>
    <s v="SERVIU METROPOLITANO"/>
    <m/>
    <m/>
    <s v="P. Aguirre Cerda"/>
    <s v="Gestión de opinión ciudadana"/>
    <x v="0"/>
    <s v="Hernandez Muñoz, Olga"/>
    <s v="Diaz Becerra, Claudio Alberto"/>
    <s v="Chilena"/>
    <s v="Valor predeterminado"/>
    <m/>
    <x v="6"/>
    <x v="1"/>
  </r>
  <r>
    <s v="CAS-6753324-N8F9S7"/>
    <x v="0"/>
    <s v="Web"/>
    <x v="0"/>
    <s v="Acudo por este medio para poner un reclamo y exigir que se revise mi puntaje en el subsidio ds49 es segunda vez que postulo y nuevamente sali rechazada esto ya es el colmo somos miles de mujeres y madres solteras que luchamos dia a dia para poder juntar esa platita y postular para que ustedes nos humillen de esa manera no es posible hay madres que llevan postulando mas de 5 años y siempre es lo mismo le roban el sueño de un hogar a miles de mujeres y niños porfavor exigo que revisen mi postulacion y puedan ayudarme con el sueño de la casa propia y asi lo hagan con muchas mujeres mas ya que todos los años es lo mismo dejan abajo a muchas madres que quieren darle un hogar digno a sus hijos espero respondan y me puedan ayudar a cumplir mi sueño y tener mi hogar propio Muchas gracias espero respuestas"/>
    <s v="Descripción: Junto con saludar cordialmente, damos respuesta a su correo electrónico, donde expone su disconformidad por el resultado obtenido en la postulación individual al Llamado del año 2021, correspondiente al Programa Fondo Solidario de Elección de Vivienda, regulado por el D.S. N° 49 (V. y U.) de 2011.  Al respecto, le informamos que tras revisar nuestros registros, hemos verificado que usted formalizó su postulación al llamado individual de 2021 del Programa Fondo Solidario de Elección de Vivienda (D.S.49), sin embargo, en esta ocasión no resultó seleccionada, ya que obtuvo 516 puntos y el puntaje de corte de la Región Metropolitana fue de 900 puntos. En lo que respecta el puntaje obtenido, debemos señalar que una vez revisada y analizada su situación por nuestro equipo, fue posible verificar que no existen errores en el cálculo de su puntaje.  En este sentido,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Respecto al factor puntaje por antigüedad de la postulación señalado, solo se otorgará puntaje por cada postulación realizada a llamados de los programas regulados por el DS N° 1 y DS N° 49 ambos de Vivienda y urbanismo del año 2011, otorgándose 100 puntos por cada postulación con un máximo de 400, sin considerarse la postulación efectuada al llamado realizado por la Resolución 1140 de fecha 27.07.2020 que corresponde a la postulación al Programa Fondo Solidario de elección de Vivienda año 2020.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OHM/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1-03-2022 16:58"/>
    <d v="2022-03-05T02:54:26"/>
    <d v="2022-03-11T14:58:46"/>
    <s v="20880844"/>
    <s v="ROJAS GONZÁLEZ, LORENA ALEJANDRA"/>
    <s v="Chileno o extranjero con rut"/>
    <d v="2022-03-05T02:54:26"/>
    <s v="No"/>
    <n v="4"/>
    <s v="No"/>
    <s v="Mujer"/>
    <s v="2.2.1.1. Postulación Individual (D.S. 49)"/>
    <s v="Reclamo"/>
    <s v="SERVIU METROPOLITANO"/>
    <m/>
    <m/>
    <s v="Cerrillos"/>
    <s v="Gestión de opinión ciudadana"/>
    <x v="0"/>
    <s v="Hernandez Muñoz, Olga"/>
    <s v="Gonzalez Oyola, Claudia"/>
    <s v="Chilena"/>
    <s v="Valor predeterminado"/>
    <m/>
    <x v="6"/>
    <x v="1"/>
  </r>
  <r>
    <s v="CAS-6754577-K8B8J9"/>
    <x v="0"/>
    <s v="Web"/>
    <x v="0"/>
    <s v="Buenas Tardes, Mi nombre es Cristian Rigot y mi reclamo es la demora del pago de mano de ora que he ejecutado hace mas de un año en la comuna de la granja. Es un proyecto de BANCO MATERIALES el cual los beneficiarios me eligieron a mi para poder ejecutar su viviendas con este beneficio, pero nunca pensé que se demorarían mas de mucho en pagarme, por parte de la municipalidad de la granja no he tenido respuesta hace mucho tiempo que cuando me pagaran los trabajos ya ejecutado hace mas de 1 AÑO, TAMBIEN LAS BOLETAS DE HONORARIO FUERON EMITIAS HACE 6 A 7 MESES, la respuesta que la municipalidad me a dado, es que ustedes son los que no le han dado respuesta sobre si están aceptado los pagos. Favor necesito que den una solución pronta ya que primero a pasado mucho tiempo y segundo es que en esos proyecto tuve gastos como FLETE, AYUDANTE, HERRAMIENTAS, FABRICACION DE HOJALATERIA, ETC, si hubiera sabido esta demora no hubiera ejecutado estos proyecto. Esperare su respuesta a la brevedad Se despide Cristian Rigot Rosales"/>
    <s v="Descripción: Junto con saludarle cordialmente, damos respuesta a su correo electrónico, relacionado al reclamo por la demora en el pago de obras financiadas a través del Programa de Protección al Patrimonio Familiar (PPPF), regulado por el Decreto Supremo N° 255 (V. y U.) de 2006. En primer lugar, quisiéramos manifestar que lamentamos muy sinceramente el tiempo transcurrido en la entrega de la respuesta a su requerimiento; no obstante, se estima necesario mencionar que, para dar una respuesta certera, se realizaron todas las gestiones internas pertinentes, provocando que los tiempos asociados para atender su requerimiento se extendieran más de lo esperado. Dicho lo anterior, reiteramos información entregada en su anterior presentación singularizada con el número CAS-6742945-Z5X5Y2, donde señalamos que, en atención a su presentación, le informamos que el cobro de su trabajo fue ingresado en nuestras oficinas en el mes de febrero de 2022, correspondiente a 4 beneficiarios ( Segundo Valdivia por $415.000.-; Sandra Valdivia por $415.000.-;Patricia Chávez por $415.000.-y Manuel Lorca por $415.000.-), por quienes se cursó la correspondiente autorización de pago a través del Subdepartamento de Administración y Finanzas de este Servicio. Dicha autorización fue cursada mediante la Orden de Pago (OP) 2507, de fecha 08.03.2022 por un monto total de $1.660.000.-, y transferido a su cuenta con fecha 22.04.2022.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4-06-2022 12:54"/>
    <d v="2022-03-07T11:38:20"/>
    <d v="2022-06-14T12:54:58"/>
    <s v="13488634"/>
    <s v="RIGOT ROSALES, CRISTIAN PATRICIO"/>
    <s v="Chileno o extranjero con rut"/>
    <d v="2022-03-07T11:38:20"/>
    <s v="No"/>
    <n v="70"/>
    <s v="Sí"/>
    <s v="Hombre"/>
    <s v="2.2.3.4. Autoejecución Asistida"/>
    <s v="Reclamo"/>
    <s v="SERVIU METROPOLITANO"/>
    <m/>
    <m/>
    <s v="La Granja"/>
    <s v="Gestión de opinión ciudadana"/>
    <x v="0"/>
    <s v="Miqueles Jimenez, Paola"/>
    <s v="Cardenas Pinto, Paola"/>
    <s v="Chilena"/>
    <s v="Valor predeterminado"/>
    <m/>
    <x v="6"/>
    <x v="1"/>
  </r>
  <r>
    <s v="CAS-6757500-T6S5L9"/>
    <x v="0"/>
    <s v="Web"/>
    <x v="0"/>
    <s v="Buenas tardes mi consulta es la siguiente postule el año pasado al subsidio ds49 y no salí beneficiada pero tengo un reclamo porque dice que por cada postulacion dan 100 pts y es un máximo de 400 pts entiendo que en esta ocasión no darían pts por antigüedad pero de igual forma yo llevo 4 postulaciones por ende creo debería tener 300 pts en esa parte y solo tengo 200 quería saber que se puede hacer ya que solo me faltaron 10 pts para ser beneficiada y lo encuentro muy injusto esperando una pronta respuesta muchas gracias."/>
    <s v="Descripción: Junto con saludarle cordialmente, damos respuesta a su correo electrónico, donde presenta apelación al resultado obtenido en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el cálculo de su puntaje es correcto, razón por la que no procede aceptar la apelación ingresada por Ud. Por lo anterior, sólo nos queda instarle a postular nuevamente en un futuro proce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CHL. Fecha de publicación: 11-03-2022 16:34"/>
    <d v="2022-03-09T10:27:17"/>
    <d v="2022-03-11T14:34:56"/>
    <s v="17871163"/>
    <s v="ESCOBAR GÓMEZ, CONSTANZA DEL PILAR"/>
    <s v="Chileno o extranjero con rut"/>
    <d v="2022-03-09T10:27:17"/>
    <s v="No"/>
    <n v="2"/>
    <s v="No"/>
    <s v="Mujer"/>
    <s v="2.2.1.1. Postulación Individual (D.S. 49)"/>
    <s v="Reclamo"/>
    <s v="SERVIU METROPOLITANO"/>
    <m/>
    <m/>
    <s v="Buin"/>
    <s v="Gestión de opinión ciudadana"/>
    <x v="0"/>
    <s v="Hernandez Muñoz, Olga"/>
    <s v="Herrera, Cecilia"/>
    <s v="Chilena"/>
    <s v="Valor predeterminado"/>
    <m/>
    <x v="6"/>
    <x v="1"/>
  </r>
  <r>
    <s v="CAS-6766506-N5S6G7"/>
    <x v="0"/>
    <s v="Web"/>
    <x v="0"/>
    <s v="Estimados: mi reclamo es el siguiente, tengo el subsidio del arriendo y desde el año 2020 no puedo usarlo uno porque estuve sin trabajo y cancelé atrasada pero cancelé todos los meses atrasados y además la dueña falleció, desde el año 2020 que nos contactamos con la Señora Julia Santander que mi problema no ha sido resuelto aún figura un mes adeudado yo ha ella le envíe todos los comprobantes de pago y toda la información, también me he contactado via telefónica no teniendo respuesta y sólo diciendo que lo verá con su jefatura adjunto todos los correos desde el 2020 hasta la fecha y mi solicitud sin ser resuelta y yo necesito volver a usar mi subsidio por favor . Quedo atenta a su respuesta gracias"/>
    <s v="Descripción: Junto con saludarle cordialmente, damos respuesta a su correo electrónico, donde manifiesta su reclamo relacionado con su impedimento para utilizar su Subsidio de Arriendo, debido a pagos atrasados que no han sido subsanados, indicando haber tomado contacto con funcionaria que menciona sin tener una respuesta resolutiva. En primer lugar, quisiéramos señalar que lamentamos los inconvenientes que esta situación le haya podido ocasionar, razón por la que hemos tomado conocimiento de su situación y luego de consultado su caso al Equipo de Arriendo y Subsidios Transitorios de este SERVIU, señalamos que nuestro Servicio ha desarrollado las acciones tendientes a subsanar las dificultades que esto le ha generado. Actualmente, y conforme a lo informado telefónicamente, su caso fue relevado al Ministerio de Vivienda y Urbanismo, a fin de que se habilite en sistema la vigencia de su subsidio y pueda utilizar el saldo del beneficio del subsidio de arriendo. En virtud de lo anterior, le invitamos a permanezca atenta a su correo electrónico, puesto que prontamente le informaremos los pasos a seguir para normalizar la aplicación del subsidio. Para mayores informaciones, puede comunicarse con la analista Julia Santander Rodriguez, a la dirección de correo electrónico jsantanderrminvu.cl; teléfono 229013096, 229013308 y 229013468. Esperamos que la información proporcionada sea de utilidad, y le reiteramos nuestra disposición para responder sus consultas. PCP/CPA/CMF/JS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40"/>
    <d v="2022-03-17T14:08:01"/>
    <d v="2022-04-14T17:41:01"/>
    <s v="17031577"/>
    <s v="ELGUETA VENEGAS, NICOL ALEJANDRA"/>
    <s v="Chileno o extranjero con rut"/>
    <d v="2022-03-17T14:08:01"/>
    <s v="No"/>
    <n v="20"/>
    <s v="No"/>
    <s v="Mujer"/>
    <s v="2.2.04. Subsidio de Arriendo de Vivienda (D.S. 52)"/>
    <s v="Reclamo"/>
    <s v="SERVIU METROPOLITANO"/>
    <m/>
    <m/>
    <s v="Maipu"/>
    <s v="Gestión de opinión ciudadana"/>
    <x v="0"/>
    <s v="Parada Alarcon, Carolina"/>
    <s v="Maass, Catalina"/>
    <s v="Extranjera"/>
    <s v="Valor predeterminado"/>
    <s v="Chile"/>
    <x v="6"/>
    <x v="1"/>
  </r>
  <r>
    <s v="CAS-6766702-K9F1V0"/>
    <x v="0"/>
    <s v="Web"/>
    <x v="0"/>
    <s v="Hize un reclamo porque no me dieron puntaje por tener hijos menores de 5 y menores de 18 y me respondieron que yo postule sola como es posible que me digan que postule sola si mis hijos viven conmigo están en mi ficha son mi carga. Me pueden responder eso."/>
    <s v="Descripción: Junto con saludarle cordialmente, damos respuesta a su correo electrónico, donde presenta apelación a su postulación al Llamado del año 2021, correspondiente al Programa Fondo Solidario de Elección de Vivienda, regulado por el D.S. N° 49 (V. y U.) de 2011. Al respecto, le informamos que el Artículo 26. del D.S. N° 49, (V. y U.), de 2011 indica que sólo serán atendidos los reclamos fundados en errores de hecho no imputables a los postulantes, en este contexto y analizada su situación, fue posible verificar que no procede su apelación ingresada. Es importante indicar que usted formalizó su postulación al Programa Sistema Integrado de Subsidio Habitacional regulado por el DS1 (V.y U.) 2011, sin embargo lamentablemente, y tal como le fue informado anteriormente, al momento de postular no marcó en el respectivo formulario, a sus hijos siendo esta la razón por lo cual no tiene puntaje por ese ítem. Esperamos que la información proporcionada sea de utilidad, y le reiteramos nuestra disposición para responder sus consultas. PCP/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8-03-2022 15:42"/>
    <d v="2022-03-18T06:37:41"/>
    <d v="2022-03-28T14:42:51"/>
    <s v="16802729"/>
    <s v="AILLAPÁN SÁEZ, NATALIA ANGELA"/>
    <s v="Chileno o extranjero con rut"/>
    <d v="2022-03-18T06:37:41"/>
    <s v="No"/>
    <n v="6"/>
    <s v="No"/>
    <s v="Mujer"/>
    <s v="15.3. Consultas sobre trámites en línea"/>
    <s v="Reclamo"/>
    <s v="SERVIU METROPOLITANO"/>
    <m/>
    <m/>
    <s v="Conchali"/>
    <s v="Gestión de opinión ciudadana"/>
    <x v="0"/>
    <s v="Hernandez Muñoz, Olga"/>
    <s v="Cardenas Pinto, Paola"/>
    <m/>
    <s v="Valor predeterminado"/>
    <m/>
    <x v="6"/>
    <x v="1"/>
  </r>
  <r>
    <s v="CAS-6768091-W3P1T3"/>
    <x v="0"/>
    <s v="Web"/>
    <x v="0"/>
    <s v="Muy buenas tardes realizo el reclamo en contra del departamento de validacion de contrato de arriendo ya que he mandado toda la documentacion que han solicitado han pasado mas de dos meses y todavia no he recibido una respuesta de dicho departamento y lo mande a nombre tambien de la señora patricia rojas de ese departamento., fui seleccionado con 320 puntos en el mes de diciembre 22 del 2021 y todavia no recibo ninguna respuesta yo estoy en malas condiciones economicas y lo que gano en este momento es para pagar el arriedo quedo atento a sus comentarios y solicito a ustedes una respuesta final a este proceso gracias."/>
    <s v="Descripción: Junto con saludarle cordialmente, damos respuesta a su correo electrónico, donde expone su malestar ya que señala haber enviado la documentación requerida para la validación del contrato de arriendo, sin recibir respuesta. Al respecto, en atención a su presentación, le informamos que, revisado nuestros registros, fue posible verificar que sus antecedentes ingresaron el día 02-03-2022, siendo revisados por la funcionaria Elizabeth Tobar el día 22-03-2022, producto de la evaluación se realizaron observaciones que no permitieron la aprobación de los antecedentes enviados, situación que le fue informada el mismo día mediante correo electrónico. En virtud de lo anterior, le solicitamos subsanar las observaciones realizadas a objeto pueda continuar con el proceso de aplicación del subsidio de arriendo. De mantener alguna duda, podrá tomar contacto con la analista a cargo de la revisión de su expediente, mediante el correo electrónico; etobarl@minvu.cl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0"/>
    <d v="2022-03-20T13:40:06"/>
    <d v="2022-04-11T10:41:03"/>
    <s v="9981363"/>
    <s v="CAMPANO MARTINEZ, JOSE ATANASIO"/>
    <s v="Chileno o extranjero con rut"/>
    <d v="2022-03-20T13:40:06"/>
    <s v="No"/>
    <n v="15"/>
    <s v="No"/>
    <s v="Hombre"/>
    <s v="2.2.04. Subsidio de Arriendo de Vivienda (D.S. 52)"/>
    <s v="Reclamo"/>
    <s v="SERVIU METROPOLITANO"/>
    <m/>
    <m/>
    <s v="Recoleta"/>
    <s v="Inicio de trámites"/>
    <x v="0"/>
    <s v="Parada Alarcon, Carolina"/>
    <s v="Maass, Catalina"/>
    <s v="Extranjera"/>
    <s v="Valor predeterminado"/>
    <s v="Chile"/>
    <x v="6"/>
    <x v="1"/>
  </r>
  <r>
    <s v="CAS-6768460-B1T1L1"/>
    <x v="0"/>
    <s v="Web"/>
    <x v="0"/>
    <s v="Hola buenos dias, ya no se por que medio comunicarme con ustedes, he mandado muchos correos, llamadas a telefonos que no contestan y respondiendo el unico correo que me enviaron durante estos 2 meses de espera por la validacion de mi contrato, recibí un correo donde se indicaba que la persona con la cual emitimos el. Contrato de arriendo, no es dueña de la propiedad y me solicitan un poder de la antigua dueña, como es posible esto si al. Momento de firmar el contrato ante notario se presento la escritura de la propiedad donde indica que KEHYTY RUIZ es la actual dueña, la propiedad fue comprada por su padre por que ella era menor de edad en el momento de la venta, ahora ya mayor de edad, fue con ella con quien se firmo el contrato de arriendo ante notario. Por favor revisar el caso, me acerco al serviu y tampoco obtengo respuesta si yo postulé al subsidio fue por necesidad. Hoy en día no me alcanza para pagar el arriendo y tengo el. Subsidio estancado por que no existe medio de comunicacion con el departamento encargado de ver estos temas. Necesito que comiencen a pagar el. Subsidio por favor. He utilizado todas las plataformas. Erika cárcamo ‪+56945524233‬"/>
    <s v="Descripción: Junto con saludarle cordialmente, y por especial encargo de la Dirección del SERVIU Metropolitano, damos respuesta a su reclamo relacionado con la valid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consultado al Equipo de Arriendo y Subsidios Transitorios y revisada la documentación ingresada para la validación de su contrato de arriendo, se identifica como arrendadora a la Sra. Kehythy Greys Ruiz Muñoz, lo que lamentablemente, no concuerda con lo indicado en el Certificado de Dominio Vigente adjuntado de fechado 13.01.2022, dado que, la propiedad se encuentra registrada a nombre de la Sra. Ingrid Melita Garcés Calderón. Por lo anterior, el 19.04.2022, el Equipo de Arriendo y Subsidios Transitorios, se contactó con usted (vía telefónica), donde nos informa que la Escritura de Compraventa, estaría recién inscrita en el conservador de Bienes Raíces (CBR), por la nueva propietaria la Sra. Kehythy Greys Ruiz Muñoz. Es por esto que solicitamos que ingrese copia de dicha escritura de compraventa y a la vez, señale a su arrendadora que deberá acreditar el nuevo registro de propiedad a su nombre, por medio Certificado de Dominio Vigente actualizado. Una vez que disponga de la documentación, Ud. puede comunicarse con nuestra funcionaria Sra. Julia Santander Rodríguez; al correo electrónico jsantanderr@minvu.cl, o a los teléfonos; 229013096, 229013468 o 229013376. Esperamos que la información proporcionada sea de utilidad, y le reiteramos nuestra disposición para responder sus consultas. PCP/JML/CMF/JS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4-2022 13:51"/>
    <d v="2022-03-21T09:02:59"/>
    <d v="2022-04-27T13:51:12"/>
    <s v="18424464"/>
    <s v="CARCAMO GUTIERREZ, ERIKA MARCELA"/>
    <s v="Chileno o extranjero con rut"/>
    <d v="2022-03-21T09:02:59"/>
    <s v="No"/>
    <n v="26"/>
    <s v="Sí"/>
    <s v="Mujer"/>
    <s v="2.2.04. Subsidio de Arriendo de Vivienda (D.S. 52)"/>
    <s v="Reclamo"/>
    <s v="SERVIU METROPOLITANO"/>
    <m/>
    <m/>
    <s v="Renca"/>
    <s v="Gestión de opinión ciudadana"/>
    <x v="0"/>
    <s v="Marinao, Jenifer"/>
    <s v="Maass, Catalina"/>
    <s v="Chilena"/>
    <s v="Valor predeterminado"/>
    <m/>
    <x v="6"/>
    <x v="1"/>
  </r>
  <r>
    <s v="CAS-6769058-W1K3B5"/>
    <x v="0"/>
    <s v="Web"/>
    <x v="0"/>
    <s v="Hola buenos dias mi consuta y al igual un reclamo es de que yo postule al ds49 y que el monto del subcidio que me dieron es 19 millones y es muy bajo no me al cansa para comprar una casa no ni siquiera un departamento por que no ay vivienda en ese valor en 19 millones en ningun lado de colina y lo otro que necesito una solution por que ya no podemos segir viviendo aqui tube que salir del campamento port seguridad de mis hijos y la mia por que ay mucho robos y peleas y we agarran abalaso y port mejor me vine con mis hijos a LA casa de mi madre para esperar que saliera la compra de mi casa propia y ahora me disen que tengo solo aprobado 19 millosnes para comprar mi casa propia y necesito urgente una solucion por que al igual que en el campamento aca donde vive mi madre el dia jueves end la madrugada agarraron abalaso la casa de ella sin tener que ver en las peleas que se arman en la calle y mis hijos ya estan muy a te morisado en lo que esta pasando en esta poblacion ya no we puede salir ni estar en casa con el temor de las balas locas que tiran pido una ayuda pars mi y mis hijos con el temor que los fuera a pasar algo necesitamos una ayuda urgente es una emergencia social se lo pide una madre soltera que ya no save que aser por la seguriad de mid hijos y la mia"/>
    <s v="Descripción: Junto con saludar cordialmente, damos respuesta a su reclamo, donde expone su molestia por el monto de subsidio que otorga el Programa Fondo Solidario de Elección de Vivienda, del cual es beneficiaria, indicando que no le alcanzaría para la adquisición de un inmueble. Al respecto, le informamos que revisados nuestros registros computacionales, hemos verificado que usted posee un subsidio habitacional correspondiente al Programa Fondo Solidario de Elección de Vivienda, regulado por el Decreto Supremo N° 49, (V. y U.), de 2011, cuya vigencia comenzó el 22.02.2021 y vence el 22.11.2022, el cual puede ser aplicado en cualquier región del país. Es importante señalar que, la vivienda que adquiera con este subsidio no puede superar el precio de 950 Unidades de Fomento (UF), las que se financiarán con el aporte de su subsidio, más el ahorro acreditado por usted al momento de su postulación y los aportes adicionales que se requieran para completar el precio de la vivienda. El monto del subsidio podrá variar según la vivienda de su interés, sus características, comuna, localización, entre otros factores a considerar. Como comprendemos lo complejo que puede resultar una operación de compraventa por primera vez, SERVIU contrata empresas externas (Asesoría Técnica y Legal, ATL) para que asesoren a los y las beneficiarios (as) de este programa habitacional en los trámites asociados a esta gestión. Dichas empresas son las encargadas y responsables de brindar una correcta asesoría para la adquisición de la vivienda, respondiendo a los requerimientos establecidos en la normativa vigente. Es importante señalar que esta asesoría es totalmente gratuita para usted, toda vez que se trata de un servicio que contrata SERVIU. Cabe mencionar que los Servicios de Vivienda y Urbanización (SERVIU) son autónomos, es decir, su competencia es regional, motivo por el que, si usted decide comprar una vivienda usada en otra región del país, deberá tomar contacto con el SERVIU de esa región para que le entregue el listado de ATL vigentes en dicha región. Por otra parte, si su interés es comprar una vivienda nueva, le informamos que el beneficio que usted posee también lo puede aplicar en los proyectos de Integración Social y Territorial, regulado por el Decreto Supremo N° 19 (V. y U.) del año 2016, cuyo último listado podrá revisarlo en nuestra página www.minvu.cl, para que explore las alternativas existentes. En este sentido, es necesario hacer presente que la vinculación de las familias a estas iniciativas es gestionada directamente con las Entidades Desarrolladoras, quienes definen y vinculan tanto a los postulantes como a aquellas personas que ya cuentan con un subsidio habitacional, en conformidad a la cabida del proyecto y los criterios por ellos establecidos. Si las alternativas ofrecidas no se ajusten a sus intereses, usted podría renunciar a su actual beneficio para postular a subsidio del Sistema Integrado de Subsidio Habitacional, regulado por el Decreto Supremo N°1/2011, al tramo de su interés, cumplimiento con los requisitos establecidos por la normativa vigente, los que puede revisar en el portal web del Ministerio de Vivienda y Urbanismo (MINVU), www.minvu.cl . Es importante que tenga presente que se trata de un nuevo proceso de postulación, por lo que no es posible garantizar la obtención del beneficio. Esperamos que la información proporcionada sea de utilidad, y le reiteramos nuestra disposición para responder sus consultas. PCP/PTS/PM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5"/>
    <d v="2022-03-21T10:47:30"/>
    <d v="2022-04-18T11:15:38"/>
    <s v="18330178"/>
    <s v="MUÑOZ ROJAS, IVONNE ESTRELLA"/>
    <s v="Chileno o extranjero con rut"/>
    <d v="2022-03-21T10:47:30"/>
    <s v="No"/>
    <n v="19"/>
    <s v="No"/>
    <s v="Mujer"/>
    <s v="2.2.1.3. Consulta general D.S. 49"/>
    <s v="Reclamo"/>
    <s v="SERVIU METROPOLITANO"/>
    <m/>
    <m/>
    <s v="Colina"/>
    <s v="Gestión de opinión ciudadana"/>
    <x v="0"/>
    <s v="Torres Suil, Paula Andrea"/>
    <s v="Cardenas Pinto, Paola"/>
    <m/>
    <s v="Valor predeterminado"/>
    <s v="Chile"/>
    <x v="6"/>
    <x v="1"/>
  </r>
  <r>
    <s v="CAS-6775097-T7R3L1"/>
    <x v="0"/>
    <s v="Web"/>
    <x v="0"/>
    <s v="&quot;Quiero informar sobre el constante mal actuar de esta inmobiliaria. Por la poca veracidad en la entrega de información, por el incumplimiento de plazos, por el constante cambio de valores informados, tanto en el precio de los estacionamientos, como en el monto del subsidio que se informó mediante una carta oficial y que ahora quieren desechar, afectando este último mi futura compra. Por favor pido acoger este reclamo con el fin de que BOETSCH se haga cargo de este tremendo error que hoy afecta a todos los que con mucho esfuerzo postulamos a este proyecto de integración social con subsidio DS19."/>
    <s v="Descripción: Junto con saludar cordialmente, y por especial encargo de la Dirección del SERVIU Metropolitano, doy respuesta a su reclamo, donde plantea que la información proporcionada actualmente para el proyecto del Programa de Integración Social y Territorial, regulado por el Decreto Supremo N° 19 (V. y Y.), de 2016 “Matta Central”, por parte de su Entidad Desarrolladora Razón Social Inmobiliaria B3 Ltda., difiere de la entregada originalmente, específicamente lo relacionado con los montos de subsidios. En primer lugar, quisiéramos señalar que lamentamos la situación descrita por usted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revisado nuestro sistema computacional, usted resultó beneficiada mediante la Resolución Exenta N° 490 (SERVIU Metropolitano), de 10.02.2022, del proyecto “Matta Central”. En lo concerniente a los montos de subsidios del proyecto antes mencionado, revisada la situación con la Entidad Desarrolladora, esta nos indicó que efectivamente se produjo una diferencia en la información proporcionada, motivo por el que tomarían contacto con usted para apoyarla en la aprobación de su crédito con las entidades financieras en convenio y pagando los gastos operacionales en el caso que se haya generado una duplicidad del gasto por la modificación de la escritura. Asimismo, la Entidad nos ha indicado que usted realizó pago adicional, gestionándose la nueva carta oferta para enviar a la entidad financiera de manera que pueda coincidir con el crédito otorgado por dicha institución. Cabe señalar, que con la finalidad de atender particularmente este tipo de situaciones, la Entidad ha generado el siguiente correo electrónico servicioalclientematta@boetsch.cl .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LAR Fecha de publicación: 02-06-2022 18:01"/>
    <d v="2022-03-25T09:56:53"/>
    <d v="2022-06-02T18:02:03"/>
    <s v="18260188"/>
    <s v="GUERRERO BAEZA, FRANCISCA EUGENIA"/>
    <s v="Chileno o extranjero con rut"/>
    <d v="2022-03-25T09:56:53"/>
    <s v="No"/>
    <n v="48"/>
    <s v="Sí"/>
    <s v="Mujer"/>
    <s v="2.2.11. Otros programas habitacionales"/>
    <s v="Reclamo"/>
    <s v="SERVIU METROPOLITANO"/>
    <m/>
    <m/>
    <s v="Quilicura"/>
    <s v="Gestión de opinión ciudadana"/>
    <x v="0"/>
    <s v="Marinao, Jenifer"/>
    <s v="Cardenas Pinto, Paola"/>
    <m/>
    <s v="Valor predeterminado"/>
    <m/>
    <x v="6"/>
    <x v="1"/>
  </r>
  <r>
    <s v="CAS-6849124-V5D6M9"/>
    <x v="0"/>
    <s v="Web"/>
    <x v="0"/>
    <s v="Es un reclamo, estoy tratando de averiguar por un alzamiento de mi propiedad y los correos que me dieron tanto presencial como en una respuesta en línea, no se encuentran habilitados ,me rebotan y los he enviado de otro correo y lo mismo, favor indiquenme quien realmente trabaja en esa área porque me urge el tramite y solo he perdido tiempo, no existen números de teléfonos, ni correos habilitados ,si voy presencial tampoco te atienden porque indican que se hace a travez de correo, es decir te pelotean por todos lados y nadie contesta, ya se que documentación debo tener pero necesito un correo que realmente funcione, he enviado a estos sin respuesta contactoserviurm@minvu.cl - bsalazars@minvu.cl y bsaavedrao@minvu.cl"/>
    <s v="Descripción: Junto con saludarle cordialmente, damos respuesta a su reclamo donde manifiesta su malestar debido a que ha estado tratando de solicitar información sobre trámite de alzamiento de la prohibición de enajenar constituida a favor de este Servicio, pero no se ha podido comunicar por teléfono y por los correos electrónicos habilitados.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y en atención a su presentación, le informamos que en reunión sostenida con usted el 22 de junio de 2022 por funcionaria del Departamento Jurídico, se le orientó sobre las alternativas para el alzamiento de la prohibición constituida a favor de SERVIU, devolución del subsidio a la localización o Movilidad Habitacional, optando usted por ésta última. En virtud de lo anterior, se encuentra en tramitación la resolución que la autoriza a vender por Movilidad Habitacional, por ende, ante cualquier duda o inquietud, la invitamos a tomar contacto con doña Loreto Fuentes Vargas, al correo electrónico: lfuentes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06-07-2022 17:05"/>
    <d v="2022-06-06T20:28:58"/>
    <d v="2022-07-06T17:06:05"/>
    <s v="13438839"/>
    <s v="ARAYA LANGER, ELIZABETH SELOMIT"/>
    <s v="Chileno o extranjero con rut"/>
    <d v="2022-06-06T20:29:01"/>
    <s v="No"/>
    <n v="20"/>
    <s v="Sí"/>
    <s v="Mujer"/>
    <s v="4.16. Alzamiento de prohibición de enajenar"/>
    <s v="Reclamo"/>
    <s v="SERVIU METROPOLITANO"/>
    <m/>
    <m/>
    <s v="Quinta Normal"/>
    <s v="Gestión de opinión ciudadana"/>
    <x v="0"/>
    <s v="Parada Alarcon, Carolina"/>
    <s v="Arcila Zuñiga, Maria Teresa"/>
    <m/>
    <s v="Valor predeterminado"/>
    <m/>
    <x v="7"/>
    <x v="1"/>
  </r>
  <r>
    <s v="CAS-6851689-T4B1Z6"/>
    <x v="0"/>
    <s v="Web"/>
    <x v="0"/>
    <s v="EN EL AÑO 2012 FUI BENEFICIADA POR EL SUBSIDIO DE GOBIERNO PARA COMPRAR MI CASA LA CUAL TENGO DESDE ESA FECHA. HOY QUIERO POSTULAR A MEJORAMIENTO DE TECHO Y EN EL BANCO ESTADO ME INDICAN QUE LIBRETA DE AHORRO SE ENCUENTRA BLOQUEDA POR EL SERVUI, FUI EL AÑO PASADO AL SERVIU Y ME INDICARON QUE DEBIA IR A AL EGIS PUES ELLOS NUNCA RETIRARON EL DINERO QUE LES CORRESPONDIA POR LO TANTO LA LIBRETA NO PODIA SER DESBLOQUEDA Y NO PUEDO POSTULAR A NADA POR ESTE TEMA. FUI A LA EGIS CORRESPONDIENTE Y EL CONSERGE DEL EDIFICIO ME DIJO QUE ESTA HABIA DESAPARECIDO Y QUE EL DUEÑO TRABAJA EN EL SERVIU, ES PATRICIO LARRAIN.. POR FAVOR SU AYUDA YA QUE NECESITO CON URGENCIA EL MEJORAMIENTO DEL TECHO DE MI CASA. AGRADECERE SUS INDICACIONES A SEGUIR. SALUDOS"/>
    <s v="Descripción: Junto con saludar cordialmente, damos respuesta a su correo electrónico, donde expone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MSM/GGQ Fecha de publicación: 02-09-2022 12:35"/>
    <d v="2022-06-10T10:08:13"/>
    <d v="2022-09-02T12:35:58"/>
    <s v="11166646"/>
    <s v="VICENCIO SOTELO, NANCY ESTER"/>
    <s v="Chileno o extranjero con rut"/>
    <d v="2022-06-10T10:08:13"/>
    <s v="No"/>
    <n v="57"/>
    <s v="Sí"/>
    <s v="Mujer"/>
    <s v="4.06. Desbloqueo de libreta de ahorro"/>
    <s v="Reclamo"/>
    <s v="SERVIU METROPOLITANO"/>
    <m/>
    <m/>
    <s v="P. Aguirre Cerda"/>
    <s v="Gestión de opinión ciudadana"/>
    <x v="0"/>
    <s v="Marinao, Jenifer"/>
    <s v="Gallegos, Gabriela"/>
    <s v="Chilena"/>
    <s v="Valor predeterminado"/>
    <m/>
    <x v="7"/>
    <x v="1"/>
  </r>
  <r>
    <s v="CAS-6856354-Z1D2F2"/>
    <x v="0"/>
    <s v="Web"/>
    <x v="0"/>
    <s v="Buenos días Sra. del Serviu, Les quiero expresar mi molestia por unos trabajos que me realizaron en mi casa, soy beneficiario de un proyecto de cambio de techumbre y mi hijo se subió a revisar el techo y los trabajos se encuentran super malos, no pusieron tornillos en la techumbres, la cumbrera también no sellaron y sin dejar traslape hacia el vecino, la plancha de zinc no pasa ni el medianero, la canaleta no quedo buena, se cae toda el agua del otro lado que tiene la bajada, no fiscalizaron los trabajo y tuve que firmales documentos sin dejarme ninguna copia, verdad que estoy super molesta con los trabajos que me hicieron, no se comparan con mi vecina que postulo con la municipalidad, le fiscalizaron y quedo un techo bien firme. Yo pertenezco al grupo COMITE DE CUBIERTA VILLA LOS TILOS. código: 163297 La entidad que nos postulo es ENTIDAD GESTION INMOBILIARIA SOCIAL, METROPOLITANA SUR COMPANIA LIM. Favor si ustedes pueden hacer algo con esto, ya que a los otros beneficiarios que postularon con migo les puede pasar lo mismo, yo no se cuales son las personas que postularon con migo y puedan tener este mismo problema, les adjunte unas fotografías que saco mi hijo ese día. Espero que tengan buen día."/>
    <s v="Descripción: Junto con saludar cordialmente, damos respuesta a su presentación, donde expone su reclamo, donde manifiesta haber sido beneficiado con un subsidio correspondiente al Programa de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Metropolitana Sur, en relación al Proyecto Cubierta Los Tilos al cual corresponden las obras que se realizaron en su vivienda. Comentamos que, se solicitó al Prestador de Asistencia Técnica (PSAT), que se comunique con usted en un plazo no superior a tres días hábiles para coordinar una visita técnica a su vivienda y poder dar una pronta solución a su situación. Por último, en el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12"/>
    <d v="2022-06-16T10:02:43"/>
    <d v="2022-07-21T17:13:07"/>
    <s v="9155706"/>
    <s v="MARAMBIO ARIAS, CARMEN ROSA"/>
    <s v="Chileno o extranjero con rut"/>
    <d v="2022-06-16T10:02:43"/>
    <s v="No"/>
    <n v="23"/>
    <s v="Sí"/>
    <s v="Mujer"/>
    <s v="2.2.3.5. Consulta general PPPF"/>
    <s v="Reclamo"/>
    <s v="SERVIU METROPOLITANO"/>
    <m/>
    <m/>
    <s v="La Granja"/>
    <s v="Gestión de opinión ciudadana"/>
    <x v="0"/>
    <s v="Marinao, Jenifer"/>
    <s v="Carcamo Valencia, Mylena"/>
    <s v="Chilena"/>
    <s v="Valor predeterminado"/>
    <m/>
    <x v="7"/>
    <x v="1"/>
  </r>
  <r>
    <s v="CAS-6858533-W9J8G6"/>
    <x v="0"/>
    <s v="Web"/>
    <x v="0"/>
    <s v="Buenos días, quisiera hacer un reclamo, ya que aún no me liberan el dinero de la cuenta de ahorro para la vivienda por favor ya han pasado varios meses de la postulación al subsidio, está el dinero retenido. Solicito respuesta a la brevedad por favor."/>
    <s v="Descripción: Junto con saludar cordialmente, damos respuesta a su reclamo, donde solicita el desbloqueo de su cuenta de ahorro para la vivienda. En primer lugar, quisiéramos señalar que lamentamos la situación descrita por usted, especialmente porque para nosotros como SERVIU es de suma importancia que cada proceso de postulación se desarrolle con normalidad y que posteriormente, pueda disponer de los ahorros presentados en el proceso, en el evento de no resultar seleccionado/a. Al respecto, le informamos que se verificó en nuestros sistemas de registro que no existen impedimentos para su autorización. En consecuencia, informamos que su cuenta será desbloqueada dentro de las siguientes 72 horas, luego de las que podrá disponer del monto ahorrado sin restricciones asociadas al Ministerio de Vivienda y Urbanismo.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Reiteramos nuestras más sinceras disculpas por las molestias que esta situación le haya podido caus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OHM/CDB Fecha de publicación: 28-06-2022 12:47"/>
    <d v="2022-06-20T09:42:19"/>
    <d v="2022-06-28T12:47:18"/>
    <s v="19278293"/>
    <s v="SEPÚLVEDA TORRES, BÁRBARA POLETTE"/>
    <s v="Chileno o extranjero con rut"/>
    <d v="2022-06-20T09:42:19"/>
    <s v="No"/>
    <n v="4"/>
    <s v="No"/>
    <s v="Mujer"/>
    <s v="4.06. Desbloqueo de libreta de ahorro"/>
    <s v="Reclamo"/>
    <s v="SERVIU METROPOLITANO"/>
    <m/>
    <m/>
    <s v="San Bernardo"/>
    <s v="Gestión de opinión ciudadana"/>
    <x v="2"/>
    <s v="Cardenas Pinto, Paola"/>
    <s v="Miqueles Jimenez, Paola"/>
    <m/>
    <s v="Valor predeterminado"/>
    <m/>
    <x v="7"/>
    <x v="1"/>
  </r>
  <r>
    <s v="CAS-6859775-L9S9R2"/>
    <x v="0"/>
    <s v="Web"/>
    <x v="0"/>
    <s v="Solicitud de Reclamo OIRS MINVU"/>
    <s v="Descripción: Junto con saludar cordialmente, damos respuesta a su reclamo, donde manifiesta haber sido beneficiada con un subsidio correspondiente al Programa de Protección del Patrimonio Familiar, regulado por el Decreto Supremo Nº 255 (V. y U.) de 2006, y a la fecha presenta disconformidad en las obras realizadas en su viviend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s posible indicar que las obras en relación al proyecto Villa Quillay y Jahuel se encuentran finalizadas desde el año 2014, por lo que en la actualidad ya no se cuenta con garantías vigentes para poder entregar el soporte necesario para solucionar problemáticas técnicas. Igualmente y si así usted lo requiere, frente a cualquier otra duda relacionada a este procedimiento, le invitamos a tomar contacto directamente con la Coordinación del mencionado programa, correspondiente al Departamento de Obras de Edificación de este Servicio, Sr. Mariano Labra Herrera, a su correo electrónico: mlabrah@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01-09-2022 15:54"/>
    <d v="2022-06-22T05:10:48"/>
    <d v="2022-09-01T15:54:46"/>
    <s v="6373446"/>
    <s v="BUSTOS DEL SOLAR, MARÍA VERÓNICA"/>
    <s v="Chileno o extranjero con rut"/>
    <d v="2022-06-22T05:10:48"/>
    <s v="No"/>
    <n v="49"/>
    <s v="Sí"/>
    <s v="Mujer"/>
    <s v="2.2.3.5. Consulta general PPPF"/>
    <s v="Reclamo"/>
    <s v="SERVIU METROPOLITANO"/>
    <m/>
    <m/>
    <s v="Puente Alto"/>
    <s v="Gestión de opinión ciudadana"/>
    <x v="0"/>
    <s v="Miqueles Jimenez, Paola"/>
    <s v="Carcamo Valencia, Mylena"/>
    <s v="Chilena"/>
    <s v="Valor predeterminado"/>
    <m/>
    <x v="7"/>
    <x v="1"/>
  </r>
  <r>
    <s v="CAS-6867382-Z9M0X0"/>
    <x v="0"/>
    <s v="Web"/>
    <x v="0"/>
    <s v="Lamentablemente tengo que reclamar nuevamente por el mismo problema que tenemos por años, paso a contar. La postulación de paneles solares San Francisco 1 al cual fuimos favorecidos desde que se instalaron hace varios años los primeros meses comenzaron con graves problemas de filtración y deterioro de este panel. La ultima vez que reclame aquí mismo mande fotos de los problemas y se me respondió que iban a ver nuestro problema. Hace varios meses durante este año vinieron del SERVIU, la egis y la empresa que instalo estos paneles y nos informaron que en las próximas semanas se haría una reunión con todos los vecinos afectados y hasta el momento no ha pasado nada de nada. Espero que este reclamo que estoy haciendo como presidenta de la Junta de Vecinos que postulo a este proyecto el cual ha sido un fracaso y un gran problema para nosotros, algunos tan grandes que las filtraciones han provocado deterioros en las casas y vivimos con miedo que algo mas grave pueda pasar, por eso varios (hace mas de un año) han dejado de funcionar y por correspondiente no prestan la ayuda económica que se nos prometió en este proyecto. Solicito una pronta respuesta y solución a este grave problema ya que en anteriores reclamos nadie se ha hecho responsable de lo que paso con este proyecto."/>
    <s v="Descripción: Junto con saludar cordialmente, damos respuesta a su presentación, donde expone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en atención a su presentación y comprendiendo su preocupación, es posible indicar que los Departamentos de Obras de Edificación y Estudios de este Servicio, están al tanto de la situación técnica que aqueja el normal funcionamiento de este proyecto y se está evaluando a nivel de la Subdirección de Vivienda y Equipamiento, una alternativa para entregar una pronta solución, no solo a usted, si no que a todos los/as beneficiarios/as de este proyecto. Por lo tanto, en caso que usted así lo requiera, podrá tomar contacto directamente con el Coordinador de Obras del Programa al Sr. Mariano Labra Herrera, al correo electrónico mlabrah@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1-08-2022 15:45"/>
    <d v="2022-06-30T23:51:24"/>
    <d v="2022-08-11T15:46:07"/>
    <s v="14232749"/>
    <s v="GUZMÁN RAMÍREZ, VIVIANA DEL CARMEN"/>
    <s v="Chileno o extranjero con rut"/>
    <d v="2022-06-30T23:51:24"/>
    <s v="No"/>
    <n v="30"/>
    <s v="Sí"/>
    <s v="Mujer"/>
    <s v="2.2.3.5. Consulta general PPPF"/>
    <s v="Reclamo"/>
    <s v="SERVIU METROPOLITANO"/>
    <m/>
    <m/>
    <s v="Puente Alto"/>
    <s v="Gestión de opinión ciudadana"/>
    <x v="0"/>
    <s v="Marinao, Jenifer"/>
    <s v="Carcamo Valencia, Mylena"/>
    <s v="Chilena"/>
    <s v="Valor predeterminado"/>
    <m/>
    <x v="7"/>
    <x v="1"/>
  </r>
  <r>
    <s v="CAS-6869831-Q9S8N2"/>
    <x v="0"/>
    <s v="Web"/>
    <x v="0"/>
    <s v="Estimados sr del Serviu, Este es mi segundo reclamo que hago por la pagina de serviu por un pago de banco de materiales del primer llamado, los trabajos fueron ejecutados hace mas de 8 meses, quisiera saber cuando pagaran la boleta de honorario por los trabajos ejecutados, favor si me pueden dar una respuesta, me dijeron en el correo anterior que no estaba ingresado la beneficiaria: JACQUELINE RIGOT ROSALES. rut: 16.247.253-4, espero tener buena recepción esta vez, envié un correo a bancodematerialesrm@minvu.cl, pero no he tenido respuesta, adjunto los antecedentes como, informes y boleta de honorarios. Saludos"/>
    <s v="Descripción: Junto con saludar cordialmente, damos respuesta a su reclamo, donde reitera consulta por un pago relativo a obras correspondientes al subsidio Banco de Materiales. Al respecto, y tal como dimos respuesta en su caso asociado al N° CAS-6850557-K9W6C6, le informamos el canal para este tipo de requerimientos relacionados con el proceso de pago del subsidio Banco de Materiales, debe remitirlas directamente a la encargada funcionaria de este Servicio, Srta. Carmen Paz Lara López, a su correo electrónico: claral@minvu.cl, con copia a María Jose Corcuera Gonzalez, correo electrónico: mjcorcuera@minvu.cl, adjuntando los antecedentes que usted aporta a esta consul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CPA Fecha de publicación: 11-07-2022 14:26"/>
    <d v="2022-07-04T13:16:34"/>
    <d v="2022-07-11T14:26:49"/>
    <s v="19227991"/>
    <s v="PAREDES VALDIVIA, RODRIGO IGNACIO"/>
    <s v="Chileno o extranjero con rut"/>
    <d v="2022-07-04T13:16:34"/>
    <s v="No"/>
    <n v="5"/>
    <s v="No"/>
    <s v="Hombre"/>
    <s v="3.6.9.7. Otras consultas y opiniones sobre el Plan de Reconstrucción"/>
    <s v="Reclamo"/>
    <s v="SERVIU METROPOLITANO"/>
    <m/>
    <m/>
    <s v="La Granja"/>
    <s v="Información"/>
    <x v="3"/>
    <s v="Flores Fuentes, Jaime"/>
    <s v="Parada Alarcon, Carolina"/>
    <m/>
    <s v="Valor predeterminado"/>
    <m/>
    <x v="1"/>
    <x v="1"/>
  </r>
  <r>
    <s v="CAS-6877569-X2N1R8"/>
    <x v="0"/>
    <s v="Web"/>
    <x v="0"/>
    <s v="Sres. MINVU pte. Les escribo porque soy beneficiada por un proyecto de ampliación de mi vivienda en el año 2013. Hasta la fecha se ha construido una parte solamente la que está abandonada y sin terminar ,además sin techo, por parte de la empresa constructora que se adjudicó el proyecto. desde principios de Enero del 2019 que nadie se hace cargo. La municipalidad de Buin por medio de su departamento de vivienda no me da ninguna solución al respecto. Lo que está construido ha sufrido múltiples deterioros por las lluvias , sol , vientos , etc.. He agotado todas las instancias cercanas a mi domicilio y no he podido lograr que me respondan por la terminación de mi ampliación....mi estado de salud no buena, no me permite seguir luchando para conseguir que me entreguen mi ampliación terminada. Atte a uds."/>
    <s v="Descripción: Junto con saludar cordialmente, damos respuesta a su presentación, donde expone su reclamo relacionado con el incumplimiento por parte de la empresa constructora en las obras de ampliación de su vivienda, en el marco del Programa de Protección del Patrimonio Familiar regulado por el Decreto Supremo Nº 255 (V. y U.) de 2006. En primer lugar, quisiéramos señalar que lamentamos la situación descrita por usted, puesto que para nosotros como SERVIU Metropolitano es de suma importancia la calidad de la labor que encomendamos a nuestros colaboradores técnicos. Dicho lo anterior, en atención a su presentación y comprendiendo su preocupación, le informamos que el supervisor del Departamento de Obras de Edificación (DOE) de este Servicio, Sr. Juan José Labrin, se puso en contacto con el Prestador de Asistencia Técnica (PSAT) I. Municipalidad de Buin, a fin de recabar información del proyecto. Asimismo nuestro supervisor de obras se pondrá en contacto con usted, a fin de realizar una visita técnica a su vivienda y poder dar una pronta solución en conjunto con el prestador de asistencia técnica. Para ello el Sr. Juan José Labrín se comunicará con usted en un plazo no superior a 3 días hábiles, para coordinar la vista junto a la Inspección Técnica de la Municipalidad. Junto a esto, en caso de usted así lo requiera,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JLL Fecha de publicación: 02-09-2022 16:42"/>
    <d v="2022-07-11T21:12:10"/>
    <d v="2022-09-02T16:42:52"/>
    <s v="10114737"/>
    <s v="IBARRA GONZALEZ, MONICA DEL CARMEN"/>
    <s v="Chileno o extranjero con rut"/>
    <d v="2022-07-11T21:12:10"/>
    <s v="No"/>
    <n v="38"/>
    <s v="Sí"/>
    <s v="Mujer"/>
    <s v="6.1.9. Otras consultas y opiniones sobre EGIS / PSAT"/>
    <s v="Reclamo"/>
    <s v="SERVIU METROPOLITANO"/>
    <m/>
    <m/>
    <s v="Buin"/>
    <s v="Gestión de opinión ciudadana"/>
    <x v="0"/>
    <s v="Ferrer Vergara, Miguel"/>
    <s v="Carcamo Valencia, Mylena"/>
    <s v="Extranjera"/>
    <s v="Valor predeterminado"/>
    <s v="Chile"/>
    <x v="1"/>
    <x v="1"/>
  </r>
  <r>
    <s v="CAS-6883650-V3H4R5"/>
    <x v="0"/>
    <s v="Web"/>
    <x v="0"/>
    <s v="Más bien es un reclamo ,mi madre Edgra torres se adjudicó la gift del banco de herramientas con la constructora egis de melipilla , al principio todo bien ellos la postularon y le dijeron que vendría un maestro a hacer una cotización para ver cuanto material comprar y todo y que estaba anotada para realizar el trabajo en el mes de septiembre, hace poco le pregunto a Catalina (secretaria de la egis) si ya estoy anotada para septiembre y si todo va bien a lo que llama a mi madre y le cambia todas las reglas del proyecto ella es una persona de la tercera edad y se están pasando de listos quieren que mi madre le pague anexo al maestro para k venga a remover el piso anterior y otro monto más para que el maestro venga a hacer una cotización ya que hay cosas que ellos no hacen ,encuentro una sinvergüenzura de parte de la constructora que le pidan dinero adicional cuando desde un principio ellos quedaron de venir a hacer el trabajo , mi madre necesita cambiar la cerámica y según ellos tampoco pegan ceramicas sobre cerámicas estuvimos averiguando y si se puede hacer pero ellos no lo quieren realizar ya que lo único que quieren es sacarle más dinero a mi madre claro como ven que es una persona de la tercera edad son unos sinvergüenzas que solo aprovechan de la gente , lo otro que le ofrecieron es que ella buscará un maestro pero ellos pagaban a 90 días, obvio ningún maestro quiere aceptar estas condiciones siento que el living no sobre pasa los 30 mts Porfavor necesito que me ayuden y me den una solución para poder hacer efectivo este beneficio y no perder lo"/>
    <s v="Descripción: Junto con saludar cordialmente, damos respuesta a su reclamo, donde en su calidad de hija a nombre de su madre beneficiada del subsidio de Mejoramiento para la Vivienda Tarjeta Banco Materiales, expone la situación que le afecta, relacionada con el inicio de obras que aún no se habrían realizado, producto de los cambios constantes de fechas que re agendaría su Entidad Patrocinante, la que a su vez, le solicitaría cobros extras no informado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como Servicio, tomamos contacto con el Prestador de Servicios de Asistecia Técnica (PSAT) Municipalidad de Melipilla, con el fin de de aclarar la situación de su madre y ejecutar correctamente las obras. En virtud de lo anterior, en la medida que nos encontramos en el proceso de tener una respuesta clara y concreta, y como es de nuestro interés acompañarles en este proceso y mantenerlas informadas, para hacer seguimiento a su caso puede tomar contacto con la funcionaria Gabriela Gallegos Quilodran, al correo electónico: ggallego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3-09-2022 15:22"/>
    <d v="2022-07-17T20:53:47"/>
    <d v="2022-09-13T14:22:53"/>
    <s v="16279781"/>
    <s v="PINTO TORRES, ASTRID SOLANGE"/>
    <s v="Chileno o extranjero con rut"/>
    <d v="2022-07-17T20:53:47"/>
    <s v="No"/>
    <n v="40"/>
    <s v="Sí"/>
    <s v="Mujer"/>
    <s v="3.6.9.1.2. PPPF Banco de Materiales (Plan de Reconstrucción)"/>
    <s v="Reclamo"/>
    <s v="SERVIU METROPOLITANO"/>
    <m/>
    <m/>
    <s v="La Florida"/>
    <s v="Gestión de opinión ciudadana"/>
    <x v="0"/>
    <s v="Parada Alarcon, Carolina"/>
    <s v="Gallegos, Gabriela"/>
    <s v="Chilena"/>
    <s v="Valor predeterminado"/>
    <m/>
    <x v="1"/>
    <x v="1"/>
  </r>
  <r>
    <s v="CAS-6890759-N5V4M8"/>
    <x v="0"/>
    <s v="Web"/>
    <x v="0"/>
    <s v="Más bien es un reclamo y necesito una explicación. Hoy al revisar los resultados de la postulación DS1 Primer llamado 2022. Sale que no tengo resultados de postulación. Llame a minvu me dice que tampoco sale proceso de postulación siendo que tengo los correos correspondiente de recepción de documentos y que el otro que ya estaba en revisión. Entonces me pueden explicar qué pasó con mi postulación? Postulé a densificación predial por el formulario de atención. Entonces qué pasó con mi postulación? Cómo es posible que me digan que nunca postulé si mis documentos fueron recepcionado y revisados? Exijo una explicación y una solución a este problema. Cómo es posible que jueguen con los sentimientos de las personas de ésta manera? No saben las ansias que tenía y la fe esperando estos resultados para mí y mi hijo? Pertenezco al serviu de la región metropolitana. Y exijo una solución a este problema. No es justo lo que hicieron conmigo y mi hijo. Se subieron todos los documentos solicitados."/>
    <s v="Descripción: Junto con saludar cordialmente, damos respuesta a su correo electrónico, donde indica que no obtuvo resultado respecto a la postulación realizada al Primer Llamado a Postulación Nacional 2022, en Condiciones Especiales, del Programa Sistema Integrado de Subsidio Habitacional, D.S. N° 1, (V. y U.), de 2011, en la alternativa de Densificación Predial. Al respecto, le informamos que de acuerdo a nuestros sistemas, efectivamente formalizó solicitud de postulación, en el tramo 2, alternativa Densificación Predial, cuya vía de ingreso fue mediante Formulario de Atención Ciudadana. Su solitud de postulación, fue recepcionada y revisada por SERVIU Metropolitano, la cual quedó rechazada, considerando que no adjuntó el plano de loteo donde se identifique el sitio y la porción de terreno, en que se construirá la vivienda. Este documento es un requisito entre otros, obligatorio en la alternativa de Densificación Predial. El resultado de su solicitud, le debió llegar vía correo electrónico, como usted indica no haberlo recibido se sugiere revisar la bandeja de Spam. Por último, y a modo de entregarle una respuesta más amplia, se adjunta informativo de la alternativa Construcción en Sitio Propio y Densificación Predial, del señalado llamado, a fin que pueda realizar de manera exitosa una nueva postulación, cuyo llamado está programado para este segundo semestr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MR Fecha de publicación: 26-07-2022 19:25"/>
    <d v="2022-07-22T09:56:13"/>
    <d v="2022-07-26T19:25:14"/>
    <s v="17398458"/>
    <s v="CABRERA ARMIJO, YESENIA DEL CARMEN"/>
    <s v="Chileno o extranjero con rut"/>
    <d v="2022-07-22T09:56:14"/>
    <s v="No"/>
    <n v="2"/>
    <s v="No"/>
    <s v="Mujer"/>
    <s v="2.2.2.4. Consulta general Sistema Integrado de Subsidio Habitacional D.S. 01"/>
    <s v="Reclamo"/>
    <s v="SERVIU METROPOLITANO"/>
    <m/>
    <m/>
    <s v="Melipilla"/>
    <s v="Gestión de opinión ciudadana"/>
    <x v="0"/>
    <s v="Ferrer Vergara, Miguel"/>
    <s v="Molina, Romina"/>
    <s v="Extranjera"/>
    <s v="Valor predeterminado"/>
    <s v="Chile"/>
    <x v="1"/>
    <x v="1"/>
  </r>
  <r>
    <s v="CAS-6891102-C5K3P8"/>
    <x v="0"/>
    <s v="Web"/>
    <x v="0"/>
    <s v="hoy me acerque a la sucursal ubicada en jose manuel irarrazaval 0180 donde fui atendido por 2 funcionarios de la linea los cuales me trataron muy mal eliminaron mi tramite de internet sin autorizacion y utilizaron abuso de poder debido a que me instruyo en solicitar mi cedula de identidad para una eventual fiscalizacion diciendome que era funcionario publico y podia hacerlo amedrentandome una vez que se acerco su jefa con la cual me quiso fiscalizar tratandome mucho peor y sin identificarce el unico funcionario que en fin pudo ayudarme fue fernando guajardo quien tubo un poco mas de empatia en resolver el problema pero el colega de al lado de el y la jefa de ese momento cero empatia"/>
    <s v="Descripción: Junto con saludar cordialmente, damos respuesta a su correo electrónico, donde plantea su molestia referida al trato que recibió con fecha 27.07.2022, por parte de funcionarios de nuestra Oficina de Informaciones, Reclamos y Sugerencias, (OIRS) Cordillera, ubicada en la comuna de Puente Alto. En primer lugar, quisiéramos expresar que lamentamos profundamente la situación descrita por usted, especialmente porque nuestro compromiso como SERVIU Metropolitano es ofrecer un servicio con altos estándares de calidad, esperando que nuestros usuarios obtengan una experiencia de atención agradable y que cumpla con sus expectativas. Señalar que, al mismo tiempo esperamos de nuestros usuarios, cordialidad y respeto en el trato con nuestros funcionarios, toda vez que un trato ofensivo afectará necesariamente la experiencia de la atención recibida, principalmente por el contexto en que nuestros funcionarios deben entregar la orientación requerida. En paralelo, es necesario considerar que algunas de las materias en consulta resultan más complejas que otras, lo que a su vez incide directamente en la comprensión de la respuesta, situación que no siempre es bien recibida por nuestros usuarios. No obstante, debemos destacar que el ánimo de nuestro Servicio y de nuestros funcionarios, es siempre entregar una respuesta certera, completa y oportuna a las personas que concurren a nuestras dependencias, brindando alternativas de solución a las problemáticas planteadas. En este sentido, sólo nos resta apelar a su comprensión por esta situación, y agradecerle el tiempo que se tomó para darnos a conocer su opinión, dado que resulta un valioso insumo para mejorar nuestros procesos y evaluar nuestro desempeñ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OHM Fecha de publicación: 18-10-2022 17:18"/>
    <d v="2022-07-22T10:57:36"/>
    <d v="2022-10-18T16:18:55"/>
    <s v="18251442"/>
    <s v="CASTRO SALDÍAS, SEBASTIÁN EDUARDO"/>
    <s v="Chileno o extranjero con rut"/>
    <d v="2022-07-22T10:57:36"/>
    <s v="No"/>
    <n v="58"/>
    <s v="Sí"/>
    <s v="Hombre"/>
    <s v="5.1.3.2. Trato del funcionario/a (Atención Presencial)"/>
    <s v="Reclamo"/>
    <s v="SERVIU METROPOLITANO"/>
    <m/>
    <m/>
    <s v="La Florida"/>
    <s v="Gestión de opinión ciudadana"/>
    <x v="0"/>
    <s v="Hernandez Muñoz, Olga"/>
    <s v="Cardenas Pinto, Paola"/>
    <s v="Chilena"/>
    <s v="Valor predeterminado"/>
    <m/>
    <x v="1"/>
    <x v="1"/>
  </r>
  <r>
    <s v="CAS-6894854-C6J7Y7"/>
    <x v="0"/>
    <s v="Web"/>
    <x v="0"/>
    <s v="Hola buenos días por este medio hago un Reclamo formal hacía la Sra Julia Santander Rodríguez Que estando aún vigente mi subsidio de arriendo nunca me respondieron mis correos Al momento de ir a la OIRS Santiago Me atendió La Sr Paola Romo Excelente persona quien Se trató de comunicar con julia Santander Rodríguez en 2 oportunidades * 10-06-22 *05-07-22 por SKYPE no tuvimos respuesta Necesito urgente una solución ya que ahora mi subsidio de arriendo aparece como caducado pero que al momento de iniciar los trámites estaba vigente y con la demora de las contestaciones de los correos caduco Atte .Daniel moya 17.487.401-8"/>
    <s v="Descripción: Junto con saludar, damos respuesta a su correo electrónico, donde expone su reclamo, así como también la situación respecto de la vigencia del subsidio de arriendo del cual fue beneficiar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Con respecto a la vigencia del subsidio, le informamos que revisado nuestros sistemas, usted fue beneficiario del Programa Subsidio de Arriendo de Vivienda, regulado por el Decreto Supremo N° 52 (V. y U.) de 2013, mediante Resolución Exenta N° 876 de fecha 01-06-2020, el que actualmente se encuentra en estado caducado a causa de su vencimiento normativo. Por ende, y conforme a lo establecido en la normativa que regula dicho Programa, se establece en las excepciones al Artículo 21 que el titular del beneficio o cualquier integrante del núcleo familiar beneficiado, podrá volver a postular, siempre y cuando no haya aplicado el subsidio de arriendo del cual fue beneficiario, y éste a su vez, haya caducado, sin haber suscrito un contrato de arrendamiento. Por ende, le sugerimos que vuelva a postular al Programa una vez que nuestro Ministerio de Vivienda y Urbanismo (MINVU) realice un nuevo llamado, dado que además no cumple con ninguna de las causales de prórroga del beneficio: a) Si han transcurrido 12 meses contados, desde la fecha en que el beneficiario dio aviso del término de un contrato de arrendamiento, y no ha presentado al SERVIU uno nuevo para su aprobación. Esta solicitud deberá realizarse dentro de los 30 días anteriores al vencimiento del plazo antes señalado. b) Si se encuentra en trámite la designación de un sustituto por fallecimiento del titular del beneficio. Finalmente, le recordamos estar atento a los canales formales de información, donde se publicarán las fechas de postulación al Programa de Arriendo, como por ejemplo la página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18-08-2022 13:50"/>
    <d v="2022-07-25T21:47:17"/>
    <d v="2022-08-18T13:50:55"/>
    <s v="17487401"/>
    <s v="MOYA BRAVO, DANIEL ENRIQUE"/>
    <s v="Chileno o extranjero con rut"/>
    <d v="2022-07-25T21:47:17"/>
    <s v="No"/>
    <n v="17"/>
    <s v="No"/>
    <s v="Hombre"/>
    <s v="2.2.04. Subsidio de Arriendo de Vivienda (D.S. 52)"/>
    <s v="Reclamo"/>
    <s v="SERVIU METROPOLITANO"/>
    <m/>
    <m/>
    <s v="Lo Espejo"/>
    <s v="Gestión de opinión ciudadana"/>
    <x v="2"/>
    <s v="Ferrer Vergara, Miguel"/>
    <s v="Torres Suil, Paula Andrea"/>
    <s v="Extranjera"/>
    <s v="Valor predeterminado"/>
    <s v="Chile"/>
    <x v="1"/>
    <x v="1"/>
  </r>
  <r>
    <s v="CAS-6895698-K0D5G4"/>
    <x v="0"/>
    <s v="Web"/>
    <x v="0"/>
    <s v="Estimados buienos días, La siguiente carta de reclamo tiene por objetivo solicitar se me oriente e indique la forma correcta de proceder para solicitar una prorroga o extensión del plazo de vigencia de forma excepcional, para el subsidio DS1 asignado a mi nombre para poder concretar la compraventa de una propiedad que se encuentra detenida por encontrarse el subsidio vencido. He concurrido en varias ocasiones al Serviu metropolitano desde el 11 de julio a arturo prat sin conseguir respuesta alguna y con una severa negatividad a se me escuche, ya que todo es por correo electrónico. Quiero manifestar mi más profunda molestia con esta situación debido a que me he visto completamente perjudicada ya que por innumerables razones aasociadas a la materialización de la compraventa de la propiedad en la que actualmente vivo y pago arriendo se ha dilatado del tal modo, llevandome a la desmoralización de mi persona porque después de años de sufrimiento y calvario para conseguir la compraventa me enteré que el subsidio esta vencido desde el 1 de julio 2022. Necesito urgente se me extienda el plazo por favor, ya que hay mucho dinero invertido en esta propiedad y me refiero a lo siguienete; primero hubo que recuperar la propiedad por la vía judicial ya que estaba tomada ilegalmente por unos traficantes, normalizar los servicios básicos de luz y agua, reconstruir baño y cocina, subsanar varios reparos legales a la propiedad en cuanto a sus herederos y ahora este año que la propiedad se encuentra completamente saneada y se puede materializar la compraventa me indican que mi subsidio venció a principios de julio de este año. La pregunta es .¿Nadie en el Sistema de atención personalizada pudo visualizar la vigencia de mi subsidio?, de las veces que me presenté en consultas jurídicas, en consultas varias para la tramitación del alzamiento, cuando me presenté a solicitar orientación para la tasación, cuando estuve en el cálcilo del subsidio, NADIE pudo notar que el subsidio estaba a días de vencer?. si bien es mi responsabilidad, éste es un dato fundamental para la compraventa de una propiedad, como nadie me pudo advertir?. Ahora me encuentro en esta situación horriblemente compleja para mí ya que despúes de haber hecho todos los trámites legales para subsanar la propiedad y pueda ser traspasada a mi nombre, NO TENGO OPCIPÖN ALGUNA?. Y quien me devuelve el tiempo, el dinero y mi salud que ha sido dañada fuertemente debido a lo grave de este hecho?. y las respuestas son NADA QUE HACER?, QUE DEVULEVA EL SUBSIDIO Y VUELVA A POSTULAR?. este es la respuesta del ministerio de vivienda a mi ignorancia y analfabetismo?. y mis años de ahorro y sacrificio, NO IMPÖRTAN?.. detrás de cada solicitud hay una HISTORIA Y exijo que la mía se respete y me devuelvan la dignidad que en este momento se encuentra destruida y pisoteada, es una bofetada a mi vulneravilidad y carencia escolar. Exijo se me escuche y ayude por favor, lo unico que quiero es terminar mi vejez en un espacio."/>
    <s v="Descripción: Junto con saludar cordialmente, damos respuesta a su correo electrónico, mediante el cual manifiesta su reclamo a fin de poder solicita una prórroga extraordinaria a la vigencia de su subsidio correspondiente al Programa Sistema Integrado de Subsidio Habitacional, que regula el Decreto Supremo N°1 (V. y U.) de 2011, obtenido en el año 2016. Al respecto, le informamos que revisados nuestros registros computacionales ha sido posible verificar que Ud. obtuvo un subsidio habitacional correspondiente al Sistema Integrado de Subsidio Habitacional, regulado por el D.S. N°1/2011, Título I con inicio de vigencia a partir de 01.07.2016. En cuanto a la vigencia, debemos señalar además que considerando la emergencia sanitaria que afecta al país, y en acatamiento de las medidas sanitarias adoptadas por el Gobierno de Chile, producto del COVID-19, mediante la Resolución N°1680 (V. y U.) de 20.11.2020, cuya copia se adjunta, se otorgó de manera excepcional, un nuevo plazo que se extendió hasta el 01.07.2022, fecha en la que caducó su beneficio,. Indicar además que ha sido posible verificar que con fecha 04.08.2022, usted presento la renuncia voluntaria a su beneficio habitacional correspondiente al programa Sistema Integrado de Subsidio Habitacional, regulado por el Decreto Supremo N°1(V. y U.) de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ST Fecha de publicación: 24-08-2022 17:35"/>
    <d v="2022-07-26T11:21:31"/>
    <d v="2022-08-24T17:36:05"/>
    <s v="8048262"/>
    <s v="TOLEDO OLIVARES, ERIKA DEL CARMEN"/>
    <s v="Chileno o extranjero con rut"/>
    <d v="2022-07-26T11:21:31"/>
    <s v="No"/>
    <n v="20"/>
    <s v="No"/>
    <s v="Mujer"/>
    <s v="2.2.2.4. Consulta general Sistema Integrado de Subsidio Habitacional D.S. 01"/>
    <s v="Reclamo"/>
    <s v="SERVIU METROPOLITANO"/>
    <m/>
    <m/>
    <s v="Pudahuel"/>
    <s v="Gestión de opinión ciudadana"/>
    <x v="0"/>
    <s v="Miqueles Jimenez, Paola"/>
    <s v="Soto Troncoso, Mabel"/>
    <s v="Chilena"/>
    <s v="Valor predeterminado"/>
    <m/>
    <x v="1"/>
    <x v="1"/>
  </r>
  <r>
    <s v="CAS-6896719-J9V8H8"/>
    <x v="0"/>
    <s v="Web"/>
    <x v="0"/>
    <s v="Hola postule al proyecto de techo y solo pusieron alero por dónde se veía y no es por falta de material ya que dejaron parte del panel botado en la calle. Cómo tenía el cielo podrido por qué me llovía se filtro agua dijo el señor maximiliano que el presupuesto no Hera el mismo para todos la diferencia entre los vecinos es enorme a unos les pusieron techo puertas cielo ventana . La señora Paola dijo que la constructora devolvió plata al serviu y que jodimos no más. Estoy preocupada porque si más encima no pudieron aislante no vamos a freír con el calor . El alero fue puesto solo dónde se veía sin ni una excusa para no ponerlo completo , hoy me llamo la señora violeta para darme 2 fonos que no contestan. Tengo mucha pena ya no quiero responder WhatsApp que no me solucionan nada . Cómo es posible tanta diferencia con los vecinos ,no postule por estética asta el cielo se pudrio con hongos por lluvia. Alguien me puede decir que es lo correcto en este proyecto y que no .."/>
    <s v="Descripción: Junto con saludar cordialmente, damos respuesta a su presentación, donde expone su reclamo relacionado con los trabajos que se ejecutaron pertenecientes al grupo Santa Teresita 10 Desarrolla, código 162678, Mejoramiento de Viviendas y Barrio, regulado por el Decreto Supremo Nº 27 (V. y U.) de 201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las obras ejecutadas en la viviendas entre vecinos, fueron realizadas a través de otros programas habitacionales que permitían efectuar distintas labores y que se encuentran bajo el marco de proyectos aprobados, esto según lo revisado, aprobado por este Servicio y según lo informado por el Prestador de Asistencia Técnica (PSAT). Agregar además que, otras inconveniencias que nos indicó, ya fueron atendidas por el PSAT en conjunto con la empresa constructora, señalándonos que ya se solucionó y se dio conformidad con documentación presentada. También, es bueno mencionar que las obras del proyecto en general, se encuentran de acuerdo a normativa exigida y no cuentan a la fecha, con observaciones. Le indicamos que de acuerdo a esto, el proyecto se encuentra finalizado con sus conformidades. En este orden, y en caso que usted así lo requiera, puede contactar directamente al Supervisor de Obras de nuestro Departamento de Obras y Edificación (DOE),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7-09-2022 11:16"/>
    <d v="2022-07-26T18:43:21"/>
    <d v="2022-09-07T11:17:07"/>
    <s v="14429353"/>
    <s v="COFRÉ ROJAS, FLAVIA HELGA"/>
    <s v="Chileno o extranjero con rut"/>
    <d v="2022-07-26T18:43:21"/>
    <s v="No"/>
    <n v="30"/>
    <s v="Sí"/>
    <s v="Mujer"/>
    <s v="2.2.3.5. Consulta general PPPF"/>
    <s v="Reclamo"/>
    <s v="SERVIU METROPOLITANO"/>
    <m/>
    <m/>
    <s v="Quilicura"/>
    <s v="Gestión de opinión ciudadana"/>
    <x v="2"/>
    <s v="Cardenas Pinto, Paola"/>
    <s v="Ferrer Vergara, Miguel"/>
    <s v="Chilena"/>
    <s v="Valor predeterminado"/>
    <m/>
    <x v="1"/>
    <x v="1"/>
  </r>
  <r>
    <s v="CAS-6903970-H8V0S5"/>
    <x v="0"/>
    <s v="Web"/>
    <x v="0"/>
    <s v="Se postula a subsidió de arriendo entregando la información mediante a archivo sobre los ingresos fijos de la casa mediante a pensión de alimentos otorgada de manera judicial, se suben archivos de resolución judicial, libreta y los depósitos de los últimos 10 meses correspondiente a 300.000 pesos cada mes, lo cual cumple con el requisito estipulado en el subsidio, se tiene un 40% en la ficha de protección social El depósito de la libreta de ahorro corresponde al total requerido por el subsidió con la antigüedad de más de un mes. Se habla para saber por q no se ha tenido respuesta y se nos dice q a pesar de q era el último día como los datos habían estado ingresados para el 25 estaríamos dentro y se comunicarían con nosotros, hoy llamo y dice q fue cerrado, a pesar de cumplir con todo y estar dentro de el tiempo estipulado, me dicen q ingrese aquí mismo el reclamo y duda para q se vuelva a revisar ya q según la señorita si cumplimos con todos los requerimientos. Quedo atenta a su respuesta."/>
    <s v="Descripción: Junto con saludar cordialmente, damos respuesta a su presentación, donde expone su reclamo relacionado con el proceso de postulación del Programa Subsidio de Arriendo de Vivienda, regulado por el Decreto Supremo N° 52 (V. y U.), de 2013. En primer lugar, quisiéramos señalar que lamentamos la situación descrita por usted, especialmente porque para nosotros como SERVIU es de suma importancia que el proceso de postulación en línea se realice sin mayores inconvenientes para nuestros usuarios/as Dicho lo anterior, le informamos que el Ministerio de Vivienda y Urbanismo (MINVU); según Resolución N° 330 de fecha 03.03.2022, llamó a postulación nacional correspondiente al Programa Subsidio de Arriendo de Vivienda, estableciendo la siguientes vías y fechas, con el objeto que las personas interesadas concretaran su postulación: • Postulación en Línea, Para concretar su postulación en línea debía contar con clave única e ingresar a la página web del Ministerio de Vivienda y Urbanismo (MINVU); www.minvu.cl o bien en el siguiente link: https://arriendoenlinea.minvu.cl/, las personas interesadas en postular por esta vía debían ingresar su postulación entre el 05.04.2022 hasta el 25.07.2022. • Postulación Presencial, En este caso las personas interesadas debían acercarse a cualquiera de nuestras Oficina de Informaciones, Reclamos y Sugerencias (RED- OIRS), de lunes a viernes en horario de 09:00 a 13:00 horas. El plazo para realizar este tipo de postulación fue entre el 07.04.2022 hasta el 25.07.2022. Por lo tanto, revisada nuestra plataforma de arriendo, su Rut no figura como parte del proceso de revisión del Llamado regular 2022, correspondiente al Programa Subsidio de Arriendo de Vivienda, regulado por el Decreto Supremo N° 52 (V. y U.), de 2013. En razón de lo anterior, la documentación no fue revisada, no presentando, lamentablemente, postulación vigente. Por último, es importante recordar a usted que el Ministerio de Vivienda y Urbanismo (MINVU) está facultado para ingresar y evaluar solicitudes de postulación, sólo si dispone de todos los antecedentes exigidos por el programa habitacional destinado al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 Fecha de publicación: 17-08-2022 13:21"/>
    <d v="2022-08-01T14:30:22"/>
    <d v="2022-08-17T13:21:41"/>
    <s v="10544511"/>
    <s v="ARANCIBIA SALDAÑA, PATRICIA ADELA"/>
    <s v="Chileno o extranjero con rut"/>
    <d v="2022-08-01T14:30:22"/>
    <s v="No"/>
    <n v="11"/>
    <s v="No"/>
    <s v="Mujer"/>
    <s v="2.2.04. Subsidio de Arriendo de Vivienda (D.S. 52)"/>
    <s v="Reclamo"/>
    <s v="SERVIU METROPOLITANO"/>
    <m/>
    <m/>
    <s v="Macul"/>
    <s v="Gestión de opinión ciudadana"/>
    <x v="0"/>
    <s v="Marinao, Jenifer"/>
    <s v="Hernandez Muñoz, Olga"/>
    <s v="Chilena"/>
    <s v="Valor predeterminado"/>
    <m/>
    <x v="8"/>
    <x v="1"/>
  </r>
  <r>
    <s v="CAS-6909274-N3N3F6"/>
    <x v="0"/>
    <s v="Web"/>
    <x v="0"/>
    <s v="Egis Casablanca no me postula a cambio de techo de asbesto por otro no contaminante porque tengo instalado un termopanel o calentador de agua solar beneficio obtenido anteriormente, indicando que por instrucciones del minvu y serviu, no le permiten postular a personas que estén en mi caso, en dónde vivo nos dejaron a tres familias sin postulación debido a lo anterior, lo lamentable es que no tendremos oportunidad alguna de optar a este beneficio porque exigen grupo de 20 personas mínimo, para postular, y solo quedaremos 3 postulantes, esto claramente es insólito ya que si está es la normativa vigente, no nos deberían habernos favorecido con el termopanel, somos adultos mayores, pensionados por lo que no tenemos opción alguna de poder hacer el cambio de esta techumbre que afecta a nuestra salud por cuenta propia. Busque en la web si salía alguna informacion al respecto no aparece nada, ni key ni artículo, nada, consulte con serviu y me derivaron a qué les consultara a uds"/>
    <s v="Descripción: Junto con saludar cordialmente, damos respuesta a su presentación, donde expone su reclamo relacionado con su inquietud por no poder postular al Programa para cambio de techumbres.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revisados nuestros sistemas computacionales, hemos verificado que usted, obtuvo un subsidio de colectores solares en el año 2016, y además tiene un subsidio de banco de materiales adjudicado en el año 2021. Por lo tanto, primero indicar que, teniendo un subsidio vigente no pagado no puede postular a un nuevo beneficio, por tanto, debe primero aplicar el beneficio de la tarjeta de banco de materiales. En relación al subsidio de cambio de techumbre, es importante precisar que, al tener un colector solar en su techumbre, es complicado para una empresa constructora desmontar el colector, hacer el cambio de techo y luego volver a instalarlo y dejarlo funcionando. Esto debido a que las empresas que realizan este tipo de instalaciones cuentan con la experiencia y además están certificadas. Por esta razón, siempre se recomienda postular en primera instancia al cambio de techo y luego a colector solar, a objeto que no existan problemas en la ejecución de obras. En atención a lo expuesto y en caso de requerir mayor información, puede comunicarse con la funcionaria Srta. Natalia Valenzuela Gutiérrez, Asistente Social del Subdepartamento Subsidios para Mejoramiento de Viviendas y Entornos, al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NVG Fecha de publicación: 02-09-2022 16:35"/>
    <d v="2022-08-04T19:54:11"/>
    <d v="2022-09-02T16:35:54"/>
    <s v="7192792"/>
    <s v="GONZALEZ, IRMA"/>
    <s v="Chileno o extranjero con rut"/>
    <d v="2022-08-04T19:54:11"/>
    <s v="No"/>
    <n v="20"/>
    <s v="No"/>
    <s v="Mujer"/>
    <s v="2.2.3.3. PPPF III"/>
    <s v="Reclamo"/>
    <s v="SERVIU METROPOLITANO"/>
    <m/>
    <m/>
    <s v="Cerrillos"/>
    <s v="Gestión de opinión ciudadana"/>
    <x v="0"/>
    <s v="Torres Suil, Paula Andrea"/>
    <s v="Cardenas Pinto, Paola"/>
    <m/>
    <s v="Valor predeterminado"/>
    <m/>
    <x v="8"/>
    <x v="1"/>
  </r>
  <r>
    <s v="CAS-6911570-D0W0R9"/>
    <x v="0"/>
    <s v="Web"/>
    <x v="0"/>
    <s v="buenos días, quiero hacer un reclamo ya que en mi resultado de postulación no me dieron puntaje en el item de viuda ya que me sale en 0 y junto con ello tampoco me dieron puntaje en el item de antigüedad postulación ya que me aparece en 0 y ya he postulado 3 veces a este subsidio. favor otorgar esos puntajes ya que me corresponden."/>
    <s v="Descripción: Junto con saludar cordialmente, damos respuesta a su reclamo, donde plantea sus inquietudes referidas al resultado obtenido en el marco de su postulación al primer llamado del año 2022, correspondiente al Programa Sistema Integrado de Subsidio Habitacional, regulado por el Decreto Supremo N° 1 (V. y U.) de 2011. Al respecto, y luego de revisar nuestros registros, hemos verificado que usted formalizó su postulación al tramo 1 del Programa Sistema Integrado de Subsidio Habitacional, regulado por el Decreto Supremo N° 1 (V. y U.) de 2011. En atención a su presentación, podemos confirmar que la evaluación de puntaje en su postulación fue realizada correctamente; debido a que no hay puntaje correspondiente a la condición de viudez, sino a puntaje por postulante padre o madre soltero, divorciado o viudo; y segundo se pudo confirmar que se otorgó el puntaje correspondiente a su antigüedad de postulación que es de 25 puntos, dado que en nuestra base de datos solo hay ingresada una postulación anterior a esta, correspondiente al segundo llamado 2021. En este sentido, manifestamos nuestra comprensión respecto de su necesidad de contar con una solución habitacional definitiva. Entendemos, además, que la vivienda es una prioridad para muchas familias en nuestro país y como Ministerio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Se adjunta a esta respuesta cartola de resultados de postulación y anexo factores de puntaje subsidio D.S.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OHM/MVS/VVC Fecha de publicación: 10-08-2022 15:32"/>
    <d v="2022-08-08T11:00:34"/>
    <d v="2022-08-10T15:32:55"/>
    <s v="8556373"/>
    <s v="ARAVENA ARIAS, CATALINA DEL CARMEN"/>
    <s v="Chileno o extranjero con rut"/>
    <d v="2022-08-08T11:00:34"/>
    <s v="No"/>
    <n v="2"/>
    <s v="No"/>
    <s v="Mujer"/>
    <s v="15.3. Consultas sobre trámites en línea"/>
    <s v="Reclamo"/>
    <s v="SERVIU METROPOLITANO"/>
    <m/>
    <m/>
    <s v="Estacion Central"/>
    <s v="Gestión de opinión ciudadana"/>
    <x v="2"/>
    <s v="Hernandez Muñoz, Olga"/>
    <s v="Villarroel Salazar, María Ines"/>
    <s v="Extranjera"/>
    <s v="Valor predeterminado"/>
    <s v="Chile"/>
    <x v="8"/>
    <x v="1"/>
  </r>
  <r>
    <s v="CAS-6913216-R2D9N3"/>
    <x v="0"/>
    <s v="Web"/>
    <x v="0"/>
    <s v="Necesito saber cuando le cancelan el dinero al maestro creo que es una burla la respuestas que entregan, el maestro quiero que yo le cancele su trabajo ustedes culpa a terceros por no dar una respuesta como corresponde. Se adjunto la respuesta de identidad y la burla de respuesta que entregaron. Como no soy la unica persona que le esta ocurriendo esto haremos llegar esta información a la prensa."/>
    <s v="Descripción: Junto con saludarle cordialmente, damos respuesta a su reclamo, relacionado con la fecha de pago a su maestro, por conceptos de obras realizadas en su propiedad, mediante el beneficio Tarjeta Banco Materiales, de Mejoramiento Para la Vivienda y su disconformidad en respuesta anterior.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le informamos, que la sección encargada de autorizar el pago de subsidio, recibió con fecha 12/09/2022 el informe técnico con la aprobación de la unidad encargada de supervisar los trabajos. Luego, con fecha 14/09/2022, se solicitó la respectiva boleta de honorarios al Sr. Fabián Santiago Aravena. Una que vez que recibamos dicho documento, se procederá a autorizar el pago respectivo, en este sentido señalar que el pago efectivo lo realizará la Subdirección de Administración y Finanzas de este servicio, unidad que se encargará de realizar la transferencia electrónica a la cuenta que el maestro haya comunicado oportun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PGC Fecha de publicación: 03-10-2022 17:45"/>
    <d v="2022-08-09T10:47:34"/>
    <d v="2022-10-03T16:45:29"/>
    <s v="10285125"/>
    <s v="ROMERO GONZALEZ, MARIA LUISA"/>
    <s v="Chileno o extranjero con rut"/>
    <d v="2022-08-09T10:47:34"/>
    <s v="No"/>
    <n v="36"/>
    <s v="Sí"/>
    <s v="Mujer"/>
    <s v="2.2.3.4. Autoejecución Asistida"/>
    <s v="Reclamo"/>
    <s v="SERVIU METROPOLITANO"/>
    <m/>
    <m/>
    <s v="Cerro Navia"/>
    <s v="Gestión de opinión ciudadana"/>
    <x v="0"/>
    <s v="Parada Alarcon, Carolina"/>
    <s v="Gandara, Pamela"/>
    <s v="Chilena"/>
    <s v="Valor predeterminado"/>
    <m/>
    <x v="8"/>
    <x v="1"/>
  </r>
  <r>
    <s v="CAS-6916506-D1N2X1"/>
    <x v="0"/>
    <s v="Web"/>
    <x v="0"/>
    <s v="Me gane el banco de materiales y aun mo le pagan al maestro , me cobra todos los dias y quiere que le pague de mi bolsillo y yo apenas me alcanza para mi casa , estoy desesperada ya no se que hacer entiendo que necesite su dinero por favor su ayuda"/>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anteriores CAS-6917048-K1P1W8, y CAS-6916881-R2N2P2,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9"/>
    <d v="2022-08-11T11:49:50"/>
    <d v="2022-09-07T11:49:17"/>
    <s v="13054109"/>
    <s v="GUTIÉRREZ CÓRDOVA, PÍA CAROLINA"/>
    <s v="Chileno o extranjero con rut"/>
    <d v="2022-08-11T11:49:50"/>
    <s v="No"/>
    <n v="18"/>
    <s v="No"/>
    <s v="Mujer"/>
    <s v="2.2.3.4. Autoejecución Asistida"/>
    <s v="Reclamo"/>
    <s v="SERVIU METROPOLITANO"/>
    <m/>
    <m/>
    <s v="Maipu"/>
    <s v="Gestión de opinión ciudadana"/>
    <x v="2"/>
    <s v="Ferrer Vergara, Miguel"/>
    <s v="Torres Suil, Paula Andrea"/>
    <s v="Chilena"/>
    <s v="Valor predeterminado"/>
    <m/>
    <x v="8"/>
    <x v="1"/>
  </r>
  <r>
    <s v="CAS-6919487-Y3V6G3"/>
    <x v="0"/>
    <s v="Web"/>
    <x v="0"/>
    <s v="Pésima atención en oficinas de artero prat 80, estuve esperando modulo de atención más de una hora y solo para que me entregaran una hoja con instrucciones para realizar tramite, renuncia al subsidio ds01, además en el sitio no aparece informacion que la publicación oficial de la pérdida del certificado se realiza los primeros quince días del mes, estamos a 16 tengo que esperar más de 2 semanas y este tramite demora 30 días y recién en ese momento solicitar la renuncia que demora 20 días hábiles más, a esto sumar tiempos y permisos porque tengo que volver presencialmente otra vez, pesimo servicio, volver a pedir permiso en mi trabajo y pagar la publicación en el diario oficial. Que burocrático el minvu sin respuestas reales y necesarias para la ciudadanía."/>
    <s v="Descripción: Junto con saludar cordialmente, damos respuesta a su presentación, donde expone su reclamo relacionado con los plazos asociados para la renuncia a su subsidio, correspondiente al Programa Sistema Integrado de Subsidio Habitacional, regulado por el Decreto Supremo. N° 01 (V. y U.), de 2011.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 la finalidad de dar atención a su trámite de renuncia al subsidio habitacional y/o desbloqueo de libreta de ahorro, debe concurrir presencialmente a las Oficinas de Informaciones, Reclamos y Sugerencias (OIRS) que se encuentran dentro de la Región Metropolitana, en horario de 9:00 a 13:00 horas: - OIRS Santiago, Arturo Prat N°80, Santiago. - OIRS Maipo, Freire N°473, Oficina 102, piso 1, San Bernardo. - OIRS Talagante, Av. Bernardo O’Higgins N°1188, piso 1, Talagante. - OIRS Melipilla, Av. Pablo Neruda N°0349, Deptos. 11 y 12, Población Manuel Rodríguez, Melipilla. Documentación que debe tener disponible al momento de presentar el trámite: • Certificado de Subsidio original. • Si su certificado de subsidio fue extraviado, debe presentar la publicación en el diario oficial con 30 corridos desde la fecha de publicación. • Copia de Cédula de Identidad legible por ambos lados (VIGENTE). Es importante señalar que, una vez realizada la solicitud de renuncia voluntaria, su certificado de subsidio original quedará sin efecto e inhabilitado para realizar cualquier trámite asociado a la compra de una vivienda. Finalmente, si usted requiriera información adicional respecto a este trámite, puede escribir a la casilla contactoserviurm@minvu.cl o llamar a los teléfonos 229012850, 229012851, 229014123, 229014124, 229012868 (Serviu Metropolit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VRG/SEC Fecha de publicación: 29-09-2022 15:25"/>
    <d v="2022-08-16T12:08:17"/>
    <d v="2022-09-29T14:25:53"/>
    <s v="13266851"/>
    <s v="ARENAS PAREDES, CLAUDIA ANDREA"/>
    <s v="Chileno o extranjero con rut"/>
    <d v="2022-08-16T12:08:18"/>
    <s v="No"/>
    <n v="30"/>
    <s v="Sí"/>
    <s v="Mujer"/>
    <s v="5.1.4.3. Suficiencia de la información (Atención Presencial)"/>
    <s v="Reclamo"/>
    <s v="SERVIU METROPOLITANO"/>
    <m/>
    <m/>
    <s v="La Cisterna"/>
    <s v="Gestión de opinión ciudadana"/>
    <x v="0"/>
    <s v="Ferrer Vergara, Miguel"/>
    <s v="Recabarren Gonzalez, Victoria"/>
    <s v="Chilena"/>
    <s v="Valor predeterminado"/>
    <m/>
    <x v="8"/>
    <x v="1"/>
  </r>
  <r>
    <s v="CAS-6920053-N3C8F7"/>
    <x v="0"/>
    <s v="Web"/>
    <x v="0"/>
    <s v="estimados buenas tardes quiero expresar mi molestia ya que realice el divorcio hice todos los tramites en serviu para el programa de subsidio para separados , lo cual me fue bien obtuve la opción para postular nuevamente a un nuevo subsidio, hasta hay todo bien el problema es que la casa la se di en sociedad conyugal como se expresa en dicho tramite , y hasta el día de hoy no soy legible para que el banco me otorgue un nuevo préstamo para la vivienda apelando ellos a que yo ya tengo un hipotecario ,por lo cual ellos no me prestan para otra vivienda , creo que hablo por muchas personas que realizaron el tramite de divorcio con la esperanza de tener otro lugar donde compartir con nuestros hijos , pero el sistema tiene un vacío legal ya que al ceder dicha propiedad la persona que queda con el hogar debería ser traspasado tanto la casa como dicha deuda , para que personas como yo podamos tener la opción de optar a otra vivienda , y así poder tener un lugar donde vivir dignamente espero que no tomen a mal esto ya que creo que el ministerio debería coordinarse con los bancos ya que en bco estado me dicen que no tienen idea de este nuevo programa para resolver dicho tema ya que el tiempo pasa y aun sigo viviendo como allegado , espero que el ministro de vivienda en curso le de solución a este tema ya que aqueja a gran parte de los que realizamos en forma correcta el proceso para optar a una vivienda , ya que quedamos cruzados de manos y sin vivienda saludos cordiales quedo atento a sus cometarios"/>
    <s v="Descripción: Junto con saludar cordialmente, damos respuesta a su correo electrónico, donde plantea su molestia respecto a la respuesta negativa de la institución financiera. Al respecto, y en respuesta a su consulta le sugerimos tomar contacto con el banco donde usted es acreedor hipotecario, para poder evaluar con dicha institución una novación por cambio de deudor y evaluar la posibilidad que se traslade la deuda a su ex cónyug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SPE Fecha de publicación: 30-08-2022 18:47"/>
    <d v="2022-08-16T17:39:32"/>
    <d v="2022-08-30T18:47:46"/>
    <s v="12266757"/>
    <s v="GONZÁLEZ MORALES, MANUEL ALEJANDRO"/>
    <s v="Chileno o extranjero con rut"/>
    <d v="2022-08-16T17:39:32"/>
    <s v="No"/>
    <n v="10"/>
    <s v="No"/>
    <s v="Hombre"/>
    <s v="2.6. Otras consultas y opiniones en materia habitacional"/>
    <s v="Reclamo"/>
    <s v="SERVIU METROPOLITANO"/>
    <m/>
    <m/>
    <s v="Lampa"/>
    <s v="Gestión de opinión ciudadana"/>
    <x v="0"/>
    <s v="Torres Suil, Paula Andrea"/>
    <s v="Cardenas Pinto, Paola"/>
    <s v="Chilena"/>
    <s v="Valor predeterminado"/>
    <m/>
    <x v="8"/>
    <x v="1"/>
  </r>
  <r>
    <s v="CAS-6921457-W0Q9K9"/>
    <x v="0"/>
    <s v="Web"/>
    <x v="0"/>
    <s v="Interpongo a través de ustedes un reclamo en contra de la constructora San Sebastian Ltda Rut 76.014482-7 el cual a través del comité de la vecindad cuya presidenta es Rebeca Guerrero se postulo por medio de la Municipalidad de Puente Alto al &quot;Mejoramiento de la instalación eléctrica de la casa&quot;. La constructora al terminar los trabajos se pudo constatar que era un trabajo mal echo de tal forma que la constructora tuvo que venir por 2 vez a la casa, solo para arreglar lo que se realizo en la primer trabajo. Solo solicito que la constructora se haga responsable y que vuelva realizar nuevamente el trabajo de instalación, ya que no quede conforme con la instalación eléctrica que se realizo en la casa."/>
    <s v="Descripción: Junto con saludar cordialmente, damos respuesta a su presentación, donde expone su reclamo relacionado haber sido beneficiado en calidad de cónyuge con un subsidio correspondiente al Programa de Protección del Patrimonio Familiar, regulado por el Decreto Supremo Nº 255 (V. y U.) de 2006, Mejoramiento de Vivienda, Titulo II.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En este sentido, podemos señalar que el Supervisor del Departamento de Obras de Edificación de este Servicio, Sr. Víctor Huechual Arsendiga, se puso en contacto con la empresa constructora San Sebastián, Prestador de Asistencia Técnica (PSAT DUAL Estudio), en relación al Proyecto Las Nieves Eléctrico, al cual corresponden las obras que se realizaron en su vivienda. Dicho lo anterior, comentamos que de acuerdo a la visita realizada el día 26.08.2022, por parte de la empresa constructora, las observaciones planteada por usted, respecto a las terminaciones de las obras se subsanaran durante la semana vigente. No obstante, si usted, así lo requiere puede ponerse en contacto directamente con el Supervisor de obra al correo electrónico; vhuenchual@minvu.cl, en caso de alguna duda o requerimient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VHA Fecha de publicación: 14-09-2022 16:18"/>
    <d v="2022-08-17T14:18:58"/>
    <d v="2022-09-14T15:19:03"/>
    <s v="9704341"/>
    <s v="ACEVEDO LLANCA, FERNANDO LUIS"/>
    <s v="Chileno o extranjero con rut"/>
    <d v="2022-08-17T14:18:58"/>
    <s v="No"/>
    <n v="20"/>
    <s v="No"/>
    <s v="Hombre"/>
    <s v="2.2.3.5. Consulta general PPPF"/>
    <s v="Reclamo"/>
    <s v="SERVIU METROPOLITANO"/>
    <m/>
    <m/>
    <s v="Puente Alto"/>
    <s v="Gestión de opinión ciudadana"/>
    <x v="0"/>
    <s v="Marinao, Jenifer"/>
    <s v="Torres Suil, Paula Andrea"/>
    <m/>
    <s v="Valor predeterminado"/>
    <m/>
    <x v="8"/>
    <x v="1"/>
  </r>
  <r>
    <s v="CAS-6924556-M8G9T7"/>
    <x v="0"/>
    <s v="Web"/>
    <x v="0"/>
    <s v="Necesito hacer un reclamo formal contra una empresa contratista que está instalada acá en mi villa el Tattersall, psje los patos el Bosque, es un proyecto de mejoramiento de barrios cambio de puertas y ventanas, y esta constructora dejaron pésimo el cambio de puerta en mi caso, en cualquier momento se cae y la otra puerta se la llevaron con esa condición arreglan se llevan todo lo que sacan, he reclamado directamente al encargado y cero solución no aparecieron mas en mi Depto, necesito una solución y gestión no puede ser que trabajen de esta manera con el argumento de que es gratis"/>
    <s v="Descripción: Junto con saludar cordialmente, damos respuesta a su reclamo, dirigido a la empresa constructora y su Prestador de Servicios, producto de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Juan José Labrin, se puso en contacto con el Prestador de Asistencia Técnica (PSAT) Puyehue y en relación al Proyecto Tatersal, al cual corresponden las obras que se realizaron en su vivienda, informamos que se solicitará información, además de fotografías y de ser necesaria, una visita a terreno. De acuerdo a esto, el Supervisor Juan José Labrin, se pondrá en contacto con usted para realizar una visita técnica a su vivienda y poder dar una pronta solución en conjunto con el PSAT a su situación. Ahora bien, en caso de usted así lo requiera, puede ponerse en contacto directamente con el Supervisor antes mencionado, al correo electrónico juanjolabrin@minvu.cl , con el fin de mantenerla inform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JJLL Fecha de publicación: 30-09-2022 17:42"/>
    <d v="2022-08-21T00:14:18"/>
    <d v="2022-09-30T16:42:54"/>
    <s v="11848332"/>
    <s v="RIOS VASQUEZ, VIVIANA DEL PILAR"/>
    <s v="Chileno o extranjero con rut"/>
    <d v="2022-08-21T00:14:28"/>
    <s v="No"/>
    <n v="27"/>
    <s v="Sí"/>
    <s v="Mujer"/>
    <s v="2.2.3.5. Consulta general PPPF"/>
    <s v="Reclamo"/>
    <s v="SERVIU METROPOLITANO"/>
    <m/>
    <m/>
    <s v="El Bosque"/>
    <s v="Gestión de opinión ciudadana"/>
    <x v="0"/>
    <s v="Parada Alarcon, Carolina"/>
    <s v="Carcamo Valencia, Mylena"/>
    <s v="Chilena"/>
    <s v="Valor predeterminado"/>
    <m/>
    <x v="8"/>
    <x v="1"/>
  </r>
  <r>
    <s v="CAS-6927554-S6B5P1"/>
    <x v="0"/>
    <s v="Web"/>
    <x v="0"/>
    <s v="Esta es la tercera vez que les escribo,y aún no me dan una solución a mi problema ,fui afectado por el terremoto del 2010 ,me construyeron una casa en mi terreno ,a pesar de los casi 12 años de esto aún no me entregan el certificado de recepción final de la vivienda , documento que necesito para.postulat a subsidio de mejora de mi vivienda,la municipalidad de Paine no me lo quiere entregar porque dice que el serviu construyó en terrenos no aptos ,me enviaron al serviu para que me solucionaran el problema ,cosa que no ha ocurrido hasta ahora ,hace poco hicimos una reunión on líne con gente del serviu donde se comprometieron a encontrar una solución entre el serviu y la municipalidad ,pero de esto ha pasado casi un año ,y aún no he recibido ninguna respuesta ,ahora ingresé un requerimiento e la Contraloría para que me den una solución pronta a mi situación y me pidieron que hiciera el último intento porque me entreguen una solución antes de intervenir ellos ,espero tener una respuesta pronto y que sea definitiva"/>
    <s v="Descripción: Junto con saludar cordialmente, damos respuesta a su presentación, donde expone su reclamo relacionado con la vivienda construida después del terreno del 2010, y por la cual no ha podido obtener su recepción final por parte de la I. Municipalidad de Paine. En primer lugar, quisiéramos señalar que lamentamos la situación descrita por usted, puesto que para nosotros como Servicio de Vivienda y Urbanización (SERVIU) es ofrecer un servicio con altos estándares de calidad, entregándoles a nuestros usuarios una información certera, completa y oportuna. Dicho lo anterior, le informamos que, consultado a profesionales de la Subdirección de Vivienda y Equipamiento de nuestro Servicio, nos indicaron que, en el contexto de emergencia vivido a raíz del terremoto del 27 de febrero de 2010, dicha vivienda fue emplazada en el mismo terreno de la propiedad siniestrada, a fin de resolver la vulnerabilidad habitacional de su familia. Cabe señalar, y tal como usted indica, se realizaron gestiones ante la Dirección de Obras Municipales (DOM) de la comuna de Paine, quienes indican que el terreno donde se emplazó la vivienda corresponde a una zona de riesgo, razón por la cual no es viable otorgar la recepción definitiva por parte de la DOM. Ante ello, y a fin de clarificar la complejidad de este tema, lo invitamos a una video reunión con el Subdirector de Vivienda y Equipamiento (SDVE), Sr. Roberto Acosta Kerum, para el día 26.09.2022, a las 10:30 hrs., ingresando al siguiente enlace: https://teams.microsoft.com/l/meetup-join/19%3ameeting_ZWU3ZTNhNjMtMjlhZi00ZGYyLWIyNTktZWViNTVjOWNkYTk1%40thread.v2/0?context=%7b%22Tid%22%3a%229cacd210-70a9-44ee-826b-f6b7685a01d6%22%2c%22Oid%22%3a%226f233f02-c387-415f-ac4e-964435321de8%22%7d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RAK Fecha de publicación: 15-09-2022 17:09"/>
    <d v="2022-08-23T12:58:32"/>
    <d v="2022-09-15T16:09:48"/>
    <s v="10143865"/>
    <s v="NEIRA MORENO, HECTOR PATRICIO"/>
    <s v="Chileno o extranjero con rut"/>
    <d v="2022-08-23T12:58:32"/>
    <s v="No"/>
    <n v="17"/>
    <s v="No"/>
    <s v="Hombre"/>
    <s v="2.6. Otras consultas y opiniones en materia habitacional"/>
    <s v="Reclamo"/>
    <s v="SERVIU METROPOLITANO"/>
    <m/>
    <m/>
    <s v="Paine"/>
    <s v="Gestión de opinión ciudadana"/>
    <x v="0"/>
    <s v="Ferrer Vergara, Miguel"/>
    <s v="Cardenas Pinto, Paola"/>
    <s v="Chilena"/>
    <s v="Valor predeterminado"/>
    <s v="Perú"/>
    <x v="8"/>
    <x v="1"/>
  </r>
  <r>
    <s v="CAS-6928045-J9M8D4"/>
    <x v="0"/>
    <s v="Web"/>
    <x v="0"/>
    <s v="Muy buenas tardes mi nombre es Natanael Nelson,tengo un reclamo que hacer, yo hace mas de un mes que estoy esperando que activen el contrato de arriendo para poder empezar con el beneficio pero no he tenido ninguna respuesta de parte de minvu. Mande todos los documentos que piden pero aun nada se supone que despues de enviar los documentos eso demora como 25 dias habiles pero ya va casi 2 meses. Asi que por favor necesito que me den una respuesta sobre el tema porque lo necesito urgente. Gracias"/>
    <s v="Descripción: Junto con saludar cordialmente, damos respuesta a su presentación, donde expone su reclamo relacionado con la activación de su contrato de arrien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a nuestros registros, la documentación enviada en el mes de julio fue reparada, siendo reingresada en el mes de agosto. Asimismo, en la revisión de los nuevos antecedentes, se detectó la existencia de una prohibición en el Certificado de Hipotecas, Gravámenes y Prohibiciones, inscrita en el Conservador de Bienes Raíces (CBR), por lo que es necesario solicitar copia de la escritura de compraventa de la propiedad, la que deberá enviar al correo electrónico pcontrerasv@minvu.cl Importante es señalar que, si en dicha escritura se constata que la vivienda cuenta con una prohibición de arriendo, en favor de una entidad bancaria, el propietario de ésta deberá solicitar autorización a dicha entidad para arrendar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PCV Fecha de publicación: 08-09-2022 16:32"/>
    <d v="2022-08-24T00:45:21"/>
    <d v="2022-09-08T15:32:39"/>
    <s v="25281905"/>
    <s v="NELSON, NATANAEL"/>
    <s v="Chileno o extranjero con rut"/>
    <d v="2022-08-24T00:45:21"/>
    <s v="No"/>
    <n v="11"/>
    <s v="No"/>
    <s v="Hombre"/>
    <s v="2.2.04. Subsidio de Arriendo de Vivienda (D.S. 52)"/>
    <s v="Reclamo"/>
    <s v="SERVIU METROPOLITANO"/>
    <m/>
    <m/>
    <s v="San Bernardo"/>
    <s v="Gestión de opinión ciudadana"/>
    <x v="2"/>
    <s v="Cardenas Pinto, Paola"/>
    <s v="Ferrer Vergara, Miguel"/>
    <s v="Extranjera"/>
    <s v="Valor predeterminado"/>
    <s v="Otro"/>
    <x v="8"/>
    <x v="1"/>
  </r>
  <r>
    <s v="CAS-6930596-H3J6H3"/>
    <x v="0"/>
    <s v="Web"/>
    <x v="0"/>
    <s v="Buenas tardes, quiero hacer dos consultas, la primera es por que no atienden los llamados en la opción 9, lo intente 14 veces y me cortan, en serio es desesperante su servicio. Lo otro quiero levantar la prohibición de vender una propiedad adquirida con subsidio bajo el programa de movilidad social y tengo dudas pero quiero hablar con un ser humano y que sea experto en este tema. Las consultas previas que he hecho me atienden señoritas que no saben ni siquiera hablar. Saludos. Cristobal Roura"/>
    <s v="Descripción: Junto con saludar cordialmente, damos respuesta a su correo electrónico, donde manifiesta su malestar referente a la cantidad de veces que intentó contactarse con nuestra plataforma de atención telefónica, pero habría sido infructuoso ya que la llamada se cortaría. A su vez, solicita una respuesta de la unidad técnica por su requerimiento de para alzar la prohibición de enajenar sobre su vivienda. En primer lugar, quisiéramos señalar que lamentamos la situación descrita por usted, ya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con fecha 26.08.2022 , tomamos contacto telefónico con Ud. para recabar información respecto de lo planteado con el objeto de realizar los reportes y correcciones pertinentes que permitan mejorar la experiencia de nuestros usuarios. Reciba usted nuestras más sinceras disculpas por las molestias que esta situación le haya podido causar y lo invitamos a seguir entregándonos su opinión, la cual nos permite avanzar, corregir errores y mejorar. En relación a su solicitud para alzar la prohibición de enajenar sobre su vivienda, correspondiente al departamento 1101 del piso 11, de la Torres A, del condominio Villasana, y con el ánimo de recabar mayores antecedentes sobre su consulta, con fecha 26 de agosto de 2022, tomamos contacto telefónico con usted, instancia que nos permitió precisar que su intención es alzar las prohibiciones a favor de SERVIU para traspasar este inmueble a su sociedad, sobre este punto informar que usted fue beneficiario del Programa Sistema Integrado de Subsidio Habitacional, regulado por el Decreto Supremo N° 1 (V. y U.), de 2011, y que la propiedad consultada mantiene prohibición de enajenar vigente a favor de este SERVIU Metropolitano, por el plazo de 5 años, contados desde su inscripción en el Conservador de Bienes Raíces respectivo y para efectos de aportarlo a una sociedad de la cual usted es socio, señalamos que no posible acceder a su solicitud, a excepción, que usted restituya el subsidio habitacional recibido, debidamente reajustados conforme a los índices que la legislación contemple a la fecha de la restitución. Para solicitar el cálculo del subsidio a devolver, lo invitamos a tomar contacto con la profesional Karen Saavedra Olivares, del Departamento Jurídico, al correo electrónico: ksaavedra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TAZ Fecha de publicación: 30-09-2022 17:52"/>
    <d v="2022-08-25T11:49:09"/>
    <d v="2022-09-30T16:52:35"/>
    <s v="15668310"/>
    <s v="ROURA ZUNINO, CRISTÓBAL ÍTALO"/>
    <s v="Chileno o extranjero con rut"/>
    <d v="2022-08-25T11:49:09"/>
    <s v="No"/>
    <n v="24"/>
    <s v="Sí"/>
    <s v="Hombre"/>
    <s v="5.3.3.1. Claridad de la información (Atención telefónica)"/>
    <s v="Reclamo"/>
    <s v="SERVIU METROPOLITANO"/>
    <m/>
    <m/>
    <s v="Providencia"/>
    <s v="Gestión de opinión ciudadana"/>
    <x v="0"/>
    <s v="Parada Alarcon, Carolina"/>
    <s v="Arcila Zuñiga, Maria Teresa"/>
    <s v="Chilena"/>
    <s v="Valor predeterminado"/>
    <m/>
    <x v="8"/>
    <x v="1"/>
  </r>
  <r>
    <s v="CAS-6932253-C5W8Q0"/>
    <x v="0"/>
    <s v="Web"/>
    <x v="0"/>
    <s v="Llevo llamando 2 años al departamento de subsidios específicamente a la señorita Mabel Soto la cual no tengo respuesta de su parte ni en llamadas ni correos reiterados de mi parte y la contraparte sernameg queon fue junto a serviu me otorgaron un subsidio directo no he resivido ayuda ni orientación. De su parte ni de nadie de dicha institución en mi sentir ella juega con la desesperación de poder adquirir una vivienda y su poco compromiso al ofrecerme inscribirme en una inmobiliaria y hasta hoy no tener respuesta Me despido esperando una pronta respuesta"/>
    <s v="Descripción: Junto con saludar cordialmente, damos respuesta a su reclamo, donde expresa su malestar y preocupación por el complejo escenario habitacional que enfrentarían como familia, indicando que usted sería beneficiaria de un subsidio habitacional obtenido en el año 2020 del Programa Fondo Solidario de Elección de Vivienda, regulado por el Decreto Supremo Nº 49 (V. y U.) de 2011, sin embargo, no ha encontrado una vivienda que se ajuste a sus necesidades y requerimientos, indicando haber solicitado apoyo a la funcionara que menciona, sin embargo no obtendría respuest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respecto de lo planteado, le informamos que dada la prórroga a la declaración de Alerta Sanitaria, producto del COVID-19, mediante de resolución exenta N°4512, (V. y U.) de 16.12.2021, cuya copia se adjunta, se extendió la vigencia de su beneficio hasta el 29/03/2023. En relación a su aplicación, y luego de derivado su caso a la unidad técnica correspondiente producto de lo que expone, señalamos que, como Servicio estamos conscientes de lo difícil que puede resultar gestionar una operación de compraventa, sin embargo, y conforme a entrevista realizada el 05.09.2022 con la profesional que usted menciona de este servicio, Srta. Mabel Soto Troncoso, se ofreció acompañarla para ir abordando alternativas de solución que permitan aplicar su beneficio, información que fue entregada en dicho proceso. Cabe recordar, y como comprendemos lo complejo que puede resultar una operación de compraventa por primera vez, SERVIU contrata empresas externas (Asesoría Técnica y Legal, ATL) para que asesoren a los y las beneficiarios (as) de este programa habitacional en los trámites asociados a esta gestión. Dichas empresas son las encargadas y responsables de brindar una correcta asesoría para la adquisición de la vivienda, respondiendo a los requerimientos establecidos en la normativa vigente. Para ello, y con el interés de que tome contacto con alguna de ellas, adjuntamos la nómina de Asesorías Técnicas y Legales (ATL), que cuentan con convenio vigente para operar en la Región Metropolitana. Es importante señalar que esta asesoría es totalmente gratuita para usted, toda vez que se trata de un servicio que contrata SERVIU. Añadir que los Servicios de Vivienda y Urbanización (SERVIU) son autónomos, es decir, su competencia es regional, motivo por el que, si usted decide comprar una vivienda usada en otra región del país, deberá tomar contacto con el SERVIU de esa región para que le entregue el listado de ATL vigentes en dicha región. Asimismo, quisiéramos señalar que, atendiendo que la compra de una vivienda obedece a un proceso que exige el cumplimiento de diferentes etapas y en nuestra calidad de Servicio Público debemos velar por el correcto uso de los recursos fiscales, adjuntamos el listado de documentos que deberá reunir para concretar la compra de una vivienda usada, para que la revise y la lea detenidamente. Por otra parte, si su interés es comprar una vivienda nueva, le informamos que el beneficio que usted posee también lo puede aplicar en los proyectos de Integración Social y Territorial, regulado por el Decreto Supremo N° 19 (V. y U.) del año 2016, cuyo último listado adjuntamos a esta respuesta, para que explore las alternativas existentes. No obstante, debemos aclarar que la vinculación de las familias a estas iniciativas es gestionada directamente con las Entidades Desarrolladoras, quienes definen y vinculan tanto a los postulantes como a aquellas personas que ya cuentan con un subsidio habitacional, en conformidad a la cabida del proyecto y los criterios por ellos establecidos. Adicionalmente, en la siguiente dirección también encontrará una Guía de Aplicación que puede imprimir, para que le apoye en el proceso: https://www.minvu.gob.cl/wp-content/uploads/2019/05/DS49-guia-aplicacion-compra-20.pdf Por último, ante cualquier dudas o consultas sobre la materia expuesta, pueden ser canalizadas a la casilla Oficina Soporte SERVIU RM, escribiendo a: oficinasoportesrvrm@minvu.cl y/o mensajería de WhatsApp +56939167269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ST/PMM Fecha de publicación: 23-10-2022 17:09"/>
    <d v="2022-08-26T12:14:54"/>
    <d v="2022-10-23T16:09:13"/>
    <s v="17565716"/>
    <s v="QUIROZ RODRIGUEZ, NATALIE ANDREA"/>
    <s v="Chileno o extranjero con rut"/>
    <d v="2022-08-26T12:14:54"/>
    <s v="No"/>
    <n v="37"/>
    <s v="Sí"/>
    <s v="Mujer"/>
    <s v="2.2.1.3. Consulta general D.S. 49"/>
    <s v="Reclamo"/>
    <s v="SERVIU METROPOLITANO"/>
    <m/>
    <m/>
    <s v="El Bosque"/>
    <s v="Gestión de opinión ciudadana"/>
    <x v="0"/>
    <s v="Parada Alarcon, Carolina"/>
    <s v="Maraboli, Patricia"/>
    <s v="Chilena"/>
    <s v="Valor predeterminado"/>
    <m/>
    <x v="8"/>
    <x v="1"/>
  </r>
  <r>
    <s v="CAS-6936469-W5J1S5"/>
    <x v="0"/>
    <s v="Web"/>
    <x v="0"/>
    <s v="mi reclamo es debido a que es segunda vez que postulo al subsidio y nuevamente no consideraron como núcleo a mi hijo y no recibí puntaje y siento que me perjudico. quisiera saber si tengo algún tipo de posibilidad ya que veo que ganarse el subsidio es más difícil que sacarse el loto esperando una respuesta muchas gracias"/>
    <s v="Descripción: Junto con saludar cordialmente, damos respuesta a su reclamo, donde presenta apelación al resultado obtenido en el marco de su postulación al primer llamado del año 2022, correspondiente al Sistema Integrado de Subsidio Habitacional, regulado por el Decreto Supremo N° 01 (V. y U.) de 2011. Al respecto, le informamos que el Artículo 24 del citado reglamento, indica que sólo serán atendidos los reclamos fundados en errores de hecho no imputables a los y las postulantes. En este contexto, una vez revisada y analizada su situación por nuestro equipo, fue posible verificar que no existen errores en el cálculo de su puntaje, debido a que como demuestra el comprobante de postulación, usted no incluyó a su hijo en este proceso, razón por la que no procede aceptar la apelación ingresada. De todas formas, para su conocimiento, se adjunta a esta respuesta cartola de puntaje de dicha postulación y anexo de factores de puntaje de este programa. Por lo anterior, sólo nos queda instarle a postular nuevamente en un futuro proceso de este programa a realizarse durante el segundo semestre del año en curso, y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OHM/MVS/VVC Fecha de publicación: 12-09-2022 14:01"/>
    <d v="2022-08-31T21:42:37"/>
    <d v="2022-09-12T13:01:38"/>
    <s v="13931117"/>
    <s v="BENAVIDES MARIMAN, EDUARDO ANTONIO"/>
    <s v="Chileno o extranjero con rut"/>
    <d v="2022-08-31T21:42:37"/>
    <s v="No"/>
    <n v="8"/>
    <s v="No"/>
    <s v="Hombre"/>
    <s v="2.2.2.4. Consulta general Sistema Integrado de Subsidio Habitacional D.S. 01"/>
    <s v="Reclamo"/>
    <s v="SERVIU METROPOLITANO"/>
    <m/>
    <m/>
    <s v="La Florida"/>
    <s v="Gestión de opinión ciudadana"/>
    <x v="2"/>
    <s v="Cardenas Pinto, Paola"/>
    <s v="Parada Alarcon, Carolina"/>
    <m/>
    <s v="Valor predeterminado"/>
    <m/>
    <x v="8"/>
    <x v="1"/>
  </r>
  <r>
    <s v="CAS-6938770-Y7F1X9"/>
    <x v="1"/>
    <s v="Web"/>
    <x v="0"/>
    <s v="Agradeceria tomar cartas en asunto descrito en archivo adjunto. A fin de solucionar estos problemas que jamas debieron ocurrir. gracias"/>
    <m/>
    <d v="2022-09-02T11:59:11"/>
    <m/>
    <s v="10814884"/>
    <s v="ECHEVERRÍA NEUMANN, MARITZA DEL CARMEN"/>
    <s v="Chileno o extranjero con rut"/>
    <d v="2022-09-02T11:59:11"/>
    <s v="No"/>
    <n v="38"/>
    <s v="Sí"/>
    <s v="Mujer"/>
    <s v="2.2.10. Subsidios y/o temas especiales en materia de programas de vivienda (contingentes)"/>
    <s v="Reclamo"/>
    <s v="SERVIU METROPOLITANO"/>
    <m/>
    <m/>
    <s v="Santiago"/>
    <s v="Gestión de opinión ciudadana"/>
    <x v="4"/>
    <s v="Carcamo Valencia, Mylena"/>
    <s v="Ferrer Vergara, Miguel"/>
    <s v="Chilena"/>
    <s v="Valor predeterminado"/>
    <m/>
    <x v="2"/>
    <x v="1"/>
  </r>
  <r>
    <s v="CAS-6940024-T0R5B2"/>
    <x v="0"/>
    <s v="Web"/>
    <x v="0"/>
    <s v="Fui beneficiado con el mejoramiento de cambio de techo hace un poco más de 1 año, y aún no se hace nada al respecto. Este invierno nos llovimos nuevamente, y no sabemos nada sobre el proyecto. La última información que nos dieron hace un par de meses fue para hablarnos sobre un incumplimiento de la EGIS y empresa, debido a un mal proyecto. Y nos dijeron que optariamos a un nuevo proyecto, nos hicieron rechazar un proyecto, que de eso no entendí mucho. De esto aún no sabemos nada, ni en qué estado está el proceso. Aparte de esto, me gustaría poder postular a otros beneficios, y no puedo hacerlo mientras esté este pendiente. Porfavor Ayúdenme"/>
    <s v="Descripción: Junto con saludar cordialmente, damos respuesta a su presentación, donde expone su reclamo relacionado con haber sido beneficiado con un subsidio correspondiente al Programa Mejoramiento de Viviendas y Barrio, regulado por el Decreto Supremo Nº 27 (V. y U.) de 2016, sin haberse iniciado las obras respectiva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es posible indicar que el Departamento de Obras de Edificación (DOE) de este Servicio, está al tanto de la situación que aqueja al proyecto Villa Esmeralda II código 162233, de la comuna de Talagante. En este sentido, podemos informar que la paralización del proyecto, se produjo debido a confusiones y malos entendidos por parte de la directiva del proyecto, en relación al monto de subsidio del proyecto, situación que derivó en que sus dirigentes iniciaron gestiones para cambiar al Prestador de Servicios de Asistencia Técnica (PSAT), Manquehue Consultora de Viviendas Sociales Limitada. Importante señalar que esta gestión es responsabilidad de la directiva y del nuevo PSAT, la cual se encuentra pendiente a la fecha. Dicho lo anterior, y en caso que usted así lo requiera, puede ponerse en contacto directamente con la Supervisora del Departamento de Obras, Srta. Mylena Cárcamo Valencia, al correo electrónico mcarcamo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09-09-2022 12:47"/>
    <d v="2022-09-05T11:06:53"/>
    <d v="2022-09-09T12:47:37"/>
    <s v="6931653"/>
    <s v="TURRA RAMIREZ, JUAN RAMON"/>
    <s v="Chileno o extranjero con rut"/>
    <d v="2022-09-05T11:06:53"/>
    <s v="No"/>
    <n v="4"/>
    <s v="No"/>
    <s v="Mujer"/>
    <s v="2.2.11. Otros programas habitacionales"/>
    <s v="Reclamo"/>
    <s v="SERVIU METROPOLITANO"/>
    <m/>
    <m/>
    <s v="Talagante"/>
    <s v="Gestión de opinión ciudadana"/>
    <x v="2"/>
    <s v="Cardenas Pinto, Paola"/>
    <s v="Ferrer Vergara, Miguel"/>
    <m/>
    <s v="Valor predeterminado"/>
    <m/>
    <x v="2"/>
    <x v="1"/>
  </r>
  <r>
    <s v="CAS-6940815-R6B6V3"/>
    <x v="0"/>
    <s v="Web"/>
    <x v="0"/>
    <s v="Estimados, muy buena tarde Deseo ingresar un reclamo hacia la sucursal MINVU OIRS De Santiago, ya que me presente para entregar mi subsidio habitacional, teniendo que hacer una fila de espera de mas de 1 hora y media, donde pude ver que muchos de los que atendían estaban tomando café, en el teléfono chateando o realizando cualquier actividad que no comprometa necesariamente el atender a publico, luego de esperar pacientemente mi turno, finalmente me atendio la jefa de atención presencial, bien finalmente pudo resolver mi tramite. Me parece impresentable que las personas que atienden solo busquen excusas para no realizar los tramites (no consultas), demorarse excesivamente en consultas que se podían ver en la pagina web. Yo como ciudadana del estado exijo que se utilicen bien mis impuestos en la paga a gente que si desea trabajar, no personas que solo se la pasan haciendo nada."/>
    <s v="Descripción: Junto con saludar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quisiéramos señalar que lamentamos la situación descrita por usted, puesto que para nosotros como Servicio de Vivienda y Urbanización (SERVIU) Metropolitano, es de suma importancia la calidad de atención a nuestros usuarios, pues nos encontramos trabajando arduamente todos los días para mejorar nuestros espacios de atención. Dicho lo anterior, le informamos que, lamentablemente el día que usted concurrió, tuvimos una alta demanda de público, lo que provocó que los tiempos asociados a estas gestiones se extendieran más de lo esperado. Estimamos importante señalar, que el personal que se encuentra atendiendo en nuestra oficina en horario de 09:00 a 13:00 horas, puede acceder a un breve descanso dentro de la mañana, y son ellos mismos los que rotan turnos en el módulo de primera atención. Respecto a los chats vía teléfono que usted hace referencia, los funcionarios están autorizados a usar el chat institucional así como también las aplicaciones de mensajería instantánea, exclusivamente con las contrapartes de este Servicio ante algún requerimiento del ciudadan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26-09-2022 17:27"/>
    <d v="2022-09-05T13:44:26"/>
    <d v="2022-09-26T16:27:59"/>
    <s v="18077145"/>
    <s v="SEPULVEDA HENRIQUEZ, GUISSELLE TAMARA"/>
    <s v="Chileno o extranjero con rut"/>
    <d v="2022-09-05T13:44:26"/>
    <s v="No"/>
    <n v="13"/>
    <s v="No"/>
    <s v="Mujer"/>
    <s v="5.1.5. Otras consultas y opiniones sobre atención presencial"/>
    <s v="Reclamo"/>
    <s v="SERVIU METROPOLITANO"/>
    <m/>
    <m/>
    <s v="Santiago"/>
    <s v="Gestión de opinión ciudadana"/>
    <x v="0"/>
    <s v="Ferrer Vergara, Miguel"/>
    <s v="Hernandez Muñoz, Olga"/>
    <s v="Chilena"/>
    <s v="Valor predeterminado"/>
    <m/>
    <x v="2"/>
    <x v="1"/>
  </r>
  <r>
    <s v="CAS-6943720-P7B8S8"/>
    <x v="1"/>
    <s v="Web"/>
    <x v="0"/>
    <s v="A quien corresponda: Muy buenas días, le escribo para realizar un reclamo al grupo SEDE LA FORESTA 1 código 142848 de la organizadora Manquehue consultora de viviendas sociales limitada por falsear mi información y registrarme al grupo sin mi consentimiento. Actualmente soy parte de un comité de vivienda y la organizadora al momento de realizar mi inscripción en SERVIU se encuentra con la situación de que ya me encuentro inscrita en el proyecto mencionado en el párrafo anterior y por sistema no es posible mi inscripción. Me dirijo el día Lunes 05 de septiembre a SERVIU Melipilla para que me entregaran información de proyecto que era desconocido por mi persona y la eliminación del mismo, indicándome que no es posible la eliminación y me da la información que es adjuntada en esta consulta. Me recomiendan contactarme directamente con la agrupación para hacer mi eliminación. A su vez, destacan que el Mejoramiento de Equipamiento comunitario Título I, el cual salí beneficiada con el grupo SEDE LA FORESTA 1 no es impedimento de inscribirse a un comité de vivienda. Sin embargo, al comunicar nuevamente la información al comité de vivienda que estoy postulando, me indican que por sistema no deja inscribirme y necesito eliminar esta información.  En paralelo, me comunico con la organizadora Manquehue consultora para que me den explicación del por qué mi inscripción con ellos, dado que yo nunca he vivido en la población la Foresta ni he dado mi consentimiento para tal postulación. Ellos me comentan que fue la presidenta de la junta de vecinos de la población La Foresta doña Beatriz Mallea quién realizó el levantamiento de las personas interesadas en postular al beneficio y ellos solo se encargaron de ejecutarlo, además mencionan que desde el año 2020 están solicitando una documentación de la Municipalidad de Melipilla para cerrar el proyecto y poder liberar a los vecinos que participaron de este. Sin darme ninguna respuesta clara. De acuerdo la expresado solcito la eliminación del proyecto mencionado anteriormente ya que esto ha sido un impedimento de acceder a la postulación de vivienda."/>
    <m/>
    <d v="2022-09-07T13:02:43"/>
    <m/>
    <s v="19924441"/>
    <s v="TORRES LIZANA, LISSETTE VALENTINA"/>
    <s v="Chileno o extranjero con rut"/>
    <d v="2022-09-07T13:02:43"/>
    <s v="No"/>
    <n v="35"/>
    <s v="Sí"/>
    <s v="Mujer"/>
    <s v="6.1.4. Sobre tramitación realizada para postulación de EGIS / PSAT"/>
    <s v="Reclamo"/>
    <s v="SERVIU METROPOLITANO"/>
    <m/>
    <m/>
    <s v="Melipilla"/>
    <s v="Gestión de opinión ciudadana"/>
    <x v="5"/>
    <s v="Gallegos, Gabriela"/>
    <s v="Ferrer Vergara, Miguel"/>
    <s v="Extranjera"/>
    <s v="Valor predeterminado"/>
    <s v="Chile"/>
    <x v="2"/>
    <x v="1"/>
  </r>
  <r>
    <s v="CAS-6944041-S5H8K7"/>
    <x v="0"/>
    <s v="Web"/>
    <x v="0"/>
    <s v="Buenas tardes me dirijo a uds para hacer un reclamo . En cuanto a mi postulación al subsidio ds1 ya que me dijeron que tengo una propiedad a mi nombre . Esto era una posesión efectiva que hice de la casa de mi abuela . Dónde hay muchos herederos . Luego de hacer los trámites necesarios para hacer el traspaso de mis derechos de esta propiedad . Aun sale que tengo una propiedad y no es así. Entonces necesito que se haga un estudio del formulario que ya hemos enviado y postulado dos veces con mi esposo y mis tres hijos ."/>
    <s v="Descripción: Junto con saludar cordialmente, damos respuesta a su correo electrónico, donde solicita se haga un estudio de la razón por la cual la postulación realizada por su cónyuge fue eliminada del Llamado Nacional 1-2022, en Condiciones Especiales, del Programa Sistema Integrado de Subsidio Habitacional, regulado por el Decreto Supremo N° 1, (V. y U.), de 2011. Al respecto, le informamos que, revisados nuestros sistemas computacionales, hemos verificado que efectivamente su cónyuge formalizó postulación en el señalado Llamado Nacional 1-2022, tramo 3, cuya vía de atención fue en línea. Dicho lo anterior, considerando su planteamiento en el que indica que hubo un error, en la justificación para haberla eliminado del señalado proceso de postulación, sintiéndose perjudicados por esta medida, le debemos comunicar que acorde a los requisitos de postulación, establecidos en el señalado programa habitacional, la postulación con derechos hereditarios no es un impedimento siempre y cuando esta situación esté debidamente acreditada, debiendo presentar la respectiva Inscripción Especial de Herencia, al momento de la postulación. En virtud de lo señalado, le debemos informar que, en cada Llamado a Postulación en la página del Ministerio de Vivienda y Urbanismo se explica detalladamente las 3 vías de atención mediante, Propuesta de Postulación que hace llegar el Ministerio donde las personas deben revisar esta propuesta y aceptarla en caso de corresponder, mediante postulación en línea como fue en su caso, donde el propio postulante accediendo con su clave única digita la información de postulación. Estas vías de atención no contemplan la posibilidad de adjuntar antecedentes, como se explica en cada llamado en la página ministerial. La tercera vía por la cual deben formalizar su postulación corresponde aquella que se efectúa mediante Formulario de Atención Ciudadana, que dirige a la plataforma donde las y los postulantes deben subir los documentos de postulación y las acreditaciones pertinentes, como en su caso debe ser la Inscripción Especial de Herencia, emitida por el respectivo Conservador de Bienes Raíces. Como su cónyuge no lo hizo por esta vía y no se tuvo la opción de revisar la acreditación de esta propiedad, el Ministerio de Vivienda y Urbanismo eliminó la solicitud de postulación. Esperamos que la información sea de utilidad y los invitamos a participar en el Segundo Llamado Nacional 2022, que se realizará desde el 19 de octubre y hasta el 28 de octubre, ambas fechas inclusive, mediante Formulario de Atención Ciudadana que estará disponible a contar de las 8:30 horas del 24 de octubre y hasta las 16.00 horas del 28.10.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RMR Fecha de publicación: 07-10-2022 11:56"/>
    <d v="2022-09-07T20:12:12"/>
    <d v="2022-10-07T10:56:59"/>
    <s v="12811581"/>
    <s v="HENRÍQUEZ CABEZAS, PAOLA ALEJANDRA"/>
    <s v="Chileno o extranjero con rut"/>
    <d v="2022-09-07T20:12:12"/>
    <s v="No"/>
    <n v="20"/>
    <s v="No"/>
    <s v="Mujer"/>
    <s v="2.2.2.4. Consulta general Sistema Integrado de Subsidio Habitacional D.S. 01"/>
    <s v="Reclamo"/>
    <s v="SERVIU METROPOLITANO"/>
    <m/>
    <m/>
    <s v="Quilicura"/>
    <s v="Gestión de opinión ciudadana"/>
    <x v="0"/>
    <s v="Marinao, Jenifer"/>
    <s v="Jalil, Karen"/>
    <s v="Chilena"/>
    <s v="Valor predeterminado"/>
    <m/>
    <x v="2"/>
    <x v="1"/>
  </r>
  <r>
    <s v="CAS-6949754-G2K1B6"/>
    <x v="0"/>
    <s v="Web"/>
    <x v="0"/>
    <s v="Me dirijo a ustedes para hacer reclamo por panel solar, del programa &quot;programa de mejoramiento 2014&quot; debido a que este funciono solo un par de meses y el estanque comenzó a botar agua (hasta la fecha), por la cual todos los meses estoy pagando un alto valor en las cuentas de agua, se suponía que esto sería un ahorro de gastos de la vivienda y fue todo lo contrario. Al dirigirme a la junta de vecinos y a la municipalidad de Puente Alto no tuve respuestas y no pudieron dar una solución. Es por esto por lo que necesito que el servicio sea retirado de mi domicilio ya que solo me ha traído problemas y gastos. Me comunique con la empresa constructora y ellos tampoco se hicieron cargo. Además, necesito que me desbloqueen la cuenta del Banco Estado para retirar el dinero para así poder costear en parte los altos gastos de agua, ya que me aparece un saldo retenido. Les adjunto videos y fotos de como hemos tenido que lidiar por una irresponsabilidad de la empresa. La empresa constructora era &quot;Guzmán &amp; Miño Limitada&quot;, camino de Loyola N°5748, Lo Prado. Fono 02-32075308. Espero una pronta y favorable respuesta para mi caso. Se despide Atte. Paola Lermanda."/>
    <s v="Descripción: Junto con saludar cordialmente, damos respuesta a su presentación, donde expone su reclamo relacionado con un panel solar, del programa &quot;programa de mejoramiento 2014&quot;, debido a que este funcionó sólo un par de meses y el estanque comenzó a botar agu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expedientes, es posible indicar que las obras ejecutadas en la vivienda se encuentran bajo el marco del proyecto aprobado, correspondiente al Programa de Protección al Patrimonio Familiar (PPPF), regulado por el Decreto Supremo N° 255 (V. y U.) de 2006. Específicamente, aprobado por este Servicio y según lo informado por el Prestador de Servicios de Asistencia Técnica (PSAT), dichas obras se encuentran fuera de plazo de las garantías estipuladas por el servicio entregado . Por esto, es necesario señalar que, las obras del proyecto se encuentran de acuerdo a normativa exigida, y no cuentan a la fecha con observaciones. Le indicamos que de acuerdo a todo esto, el proyecto se encuentra finalizado con sus conformidades. Junto a esto, en caso de usted así lo requiera, puede ponerse en contacto directamente con el Supervisor de Obras Victor Huenchual Arsendiga, a su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14-10-2022 16:44"/>
    <d v="2022-09-13T21:33:44"/>
    <d v="2022-10-14T15:44:50"/>
    <s v="12275289"/>
    <s v="LERMANDA VELOSO, PAOLA ANDREA"/>
    <s v="Chileno o extranjero con rut"/>
    <d v="2022-09-13T22:33:44"/>
    <s v="No"/>
    <n v="20"/>
    <s v="No"/>
    <s v="Mujer"/>
    <s v="2.2.3.5. Consulta general PPPF"/>
    <s v="Reclamo"/>
    <s v="SERVIU METROPOLITANO"/>
    <m/>
    <m/>
    <s v="Puente Alto"/>
    <s v="Gestión de opinión ciudadana"/>
    <x v="0"/>
    <s v="Ferrer Vergara, Miguel"/>
    <s v="Carcamo Valencia, Mylena"/>
    <s v="Chilena"/>
    <s v="Valor predeterminado"/>
    <m/>
    <x v="2"/>
    <x v="1"/>
  </r>
  <r>
    <s v="CAS-6953476-V2T4C0"/>
    <x v="0"/>
    <s v="Web"/>
    <x v="0"/>
    <s v="ESTO ES UN RECLAMO A DISTINTAS INSTANCIAS DE LA INSTITUCIONALIDAD SIN RESPUESTA, &quot;SE TIRAN LA PELOTA&quot;. GRAVE Y PELIGROSO DETERIORO DE CALZADA EN AV SILVA CARVALLO. SENDOS HOYOS, CANSADA DE TOCAR PUERTAS SIN SOLUCION. ESPERO MINVI SOLUCIONE. CREO QUE ESTE TIPO DE SOLUCION SE LE DEBE PEDIR A CONSTRUCTORAS POR AUMENTO DE TRAFICO DESMEDIDO POR CONSTRUCCION DE VIVIENDAS EN ESE SECTOR. LA MUNI MAIPU NO DA SOLUCION."/>
    <s v="Descripción: Junto con saludar cordialmente, damos respuesta a su presentación, donde expone su reclamo relacionado con el deterioro de calzada en Avenida Silva Carvallo, comuna de Maipú. En primer lugar, quisiéramos señalar que lamentamos la situación descrita por usted, puesto que para nosotros como Servicio de Vivienda y Urbanización (SERVIU) Metropolitano es importante la calidad de las obras urbanas que se ejecutan, como también la coordinación con los municipios para su mantención. Dicho lo anterior, analizado su reclamo por parte del Departamento de Proyectos de Pavimentación de la Subdirección de Pavimentación y Obras Viales, le informamos lo siguiente: •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anterior y ante dudas, puede tomar contacto con la Jefa del Departamento de Proyectos de Pavimentación, Srta. Claudia Contreras Vega, a su correo electrónico cacontrerasv@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LRV/CCV Fecha de publicación: 27-09-2022 15:44"/>
    <d v="2022-09-20T17:30:21"/>
    <d v="2022-09-27T14:44:43"/>
    <s v="11634135"/>
    <s v="GOMEZ GAMBOA, PAOLA ESTER"/>
    <s v="Chileno o extranjero con rut"/>
    <d v="2022-09-20T18:30:21"/>
    <s v="No"/>
    <n v="5"/>
    <s v="No"/>
    <s v="Mujer"/>
    <s v="1.5.1. Fallas de pavimentos - SERVIU"/>
    <s v="Reclamo"/>
    <s v="SERVIU METROPOLITANO"/>
    <m/>
    <m/>
    <s v="Maipu"/>
    <s v="Gestión de opinión ciudadana"/>
    <x v="2"/>
    <s v="Cardenas Pinto, Paola"/>
    <s v="Ferrer Vergara, Miguel"/>
    <s v="Extranjera"/>
    <s v="Valor predeterminado"/>
    <s v="Chile"/>
    <x v="2"/>
    <x v="1"/>
  </r>
  <r>
    <s v="CAS-6955145-G3G2J4"/>
    <x v="0"/>
    <s v="Web"/>
    <x v="0"/>
    <s v="Buen Dia Junto con saludarles, agradeceré me pueda cooperar con las gestiones pendientes del dia 4 de agosto en correo de arrastre , esto de del más relevante que es la fuga de gas, hasta la tina del baño. Cuando recibi el departamento lo que mas me preocupe fue de los detalle, y no tuve mayor inconveniente, pero al pasar los meses , se fueron atenuando ciertas deficiencias en el inmueble, como la fuga de gas, el cual en primera instancia, pense que era por que se acababa el gas, o los departamentos de que sobre el mio , tuvieran algo similar, ya en agosto se me empezo agendar para la visita y asi ha pasado mas de un mes, recien la semana pasada, miercoles 14 de septiembre, se presentaron con el teste de gas, el cual se activo con la alama acustica, indicando que habia fuga, a lo cual lo maestros indicaron que no tenia ni repuesta ni los materiales para arreglar, por lo cual habia acordado venir esta semana, pero estamos hablando de una fuga de gas, que no es menor, que arriesga vida, hable con post venta y ese mismo miercoles 14 enviaron a otro maestro, hizo hago en el manifur del gas, la unica forma que probo fue con labaza, dado que no andaban como teste de gas, iban a venir hoy a corroborar si quedo bien , y solo vinieron por la firma del sello de las murallas, dado que se han ido agrietando, dado que no lo habian sellado, esto mismo en logia y baño... Hasta la fecha no se si el olor a gas es por algo que quedó mal instalado o el del dpto que está arriba. Esto es lo más grave, lo segundo es la tina, la cual la vinieron a ver dado que esta suelta, se corroboró que está desnivelada y se ha hundido,, lo cual nos ha provocado caídas y el mayor desgaste de esto, solicité que por seguridad nos sacaran la tina y quedar solo la con ducha, pero me han dicho que solo puede arreglar la tina, nos tenemos que bañar sentados para no caernos, mas aun mis 3 pequeños, que ya tuvieron graves caída, el grado de inseguridad que hemos tenido tanto con el gas como la tina, de la cual los maestros indican que nadie los ha mandado a solucionar, dado que ni siquiera vienen con materiales, solo vienen a ver. Sin dejar de mencionar que he venido más de 6 o 7 veces solicitando permiso en mi empleo dado que no vienen fin de semana, o en horario mas tarde, lo cual comprendo pero de las veces mencionada solo quedo solucionado el sello de las muralla, pero lo más grave solo se ha dilatado, este correo pasa a ser más un respaldo, en caso que pase a mayores, por lo cual agradeceré me pueda cooperar a solucionar estas graves deficiencias que están en el departamento. Le envio mis datos Antumapu Proyecto 4, entregado el dic 2021, Torre E Departamento 403 , 4to piso 16145054-5 967856064 Saludos y de antemano gracias"/>
    <s v="Descripción: Junto con saludar cordialmente, damos respuesta a su presentación, donde expone su reclamo relacionado con problemas en la ejecución de las obras de su departamento del proyecto Antumapu, comuna de La Pintan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sultada a la Empresa Constructora en relación a los problemas que señala, nos indican que ya fueron revisados y subsanados. Asimismo cuentan con las respectivas actas de conformidad, corroborando la correcta ejecución de estos trabajos. Se adjuntan los respaldos entregados por la Empres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FV Fecha de publicación: 28-09-2022 10:56"/>
    <d v="2022-09-21T18:21:06"/>
    <d v="2022-09-28T09:57:00"/>
    <s v="16145054"/>
    <s v="SALINAS ESPÍNDOLA, PAULINA XIMENA"/>
    <s v="Chileno o extranjero con rut"/>
    <d v="2022-09-21T19:21:06"/>
    <s v="No"/>
    <n v="5"/>
    <s v="No"/>
    <s v="Mujer"/>
    <s v="7.1. Vivienda financiada mayormente por SERVIU (FSV, DS62, RURAL, etc)"/>
    <s v="Reclamo"/>
    <s v="SERVIU METROPOLITANO"/>
    <m/>
    <m/>
    <s v="La Pintana"/>
    <s v="Gestión de opinión ciudadana"/>
    <x v="2"/>
    <s v="Cardenas Pinto, Paola"/>
    <s v="Ferrer Vergara, Miguel"/>
    <s v="Chilena"/>
    <s v="Valor predeterminado"/>
    <m/>
    <x v="2"/>
    <x v="1"/>
  </r>
  <r>
    <s v="CAS-6955166-G9D2W3"/>
    <x v="0"/>
    <s v="Web"/>
    <x v="0"/>
    <s v="Tengo más bien un reclamo yo postule subsidio de arriendo debido llevo tiempos tratando de postular a casa no me a ido bien, estuvimos de allegada pero tuve que salir de ahí y ahora estamos arrendando desde marzo en región metropolitana no hay arriendos por menos dinero aquí donde encontramos la dueña no nos pidió tantos papeles a diferencia por corredor te piden sueldos millonarios yo necesito la ayuda para pagar tranquila el arriendo y así poder seguir juntando dinero para mi casa"/>
    <s v="Descripción: Junto con saludar cordialmente, damos respuesta a su correo electrónico, donde plantea sus inquietudes referidas al resultado obtenido en su postulación al Llamado Nacional Regular 2022, correspondiente al Programa Subsidio de Arriendo de Vivienda, regulado por el Decreto Supremo N° 52 (V. y U.), de 2013. Al respecto, y luego de revisar nuestra Plataforma de Arriendo, hemos verificado que usted formalizó su postulación al Programa Subsidio de Arriendo de Vivienda, regulado por el Decreto Supremo N° 52 (V. y U.), de 2013, Llamado Regular 2022; sin embargo, lamentablemente en esta ocasión no resultó seleccionada, dado que, obtuvo 275 puntos y el puntaje de corte (ultima persona seleccionada) fue de 380 puntos, se adjunta cartola de selección. En este sentido, manifestamos nuestra comprensión respecto de su necesidad de contar con una solución habitacional. Entendemos, además, que la vivienda es una prioridad para muchas familias en nuestro país y como Ministerio de Vivienda y Urbanismo (MINVU) y SERVIU Metropolitano, trabajamos día a día intensamente para apoyar a las familias en el logro de este objetivo; no obstante,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Por lo anterior, sólo nos queda instarle a postular nuevamente en un futuro proceso de este programa, cuyas fechas serán publicadas oportunamente en el portal web del Ministerio de Vivienda y Urbanismo: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 Fecha de publicación: 23-09-2022 11:22"/>
    <d v="2022-09-21T22:11:44"/>
    <d v="2022-09-23T10:22:52"/>
    <s v="16114547"/>
    <s v="MENDOZA OJEDA, SUSANA PATRICIA"/>
    <s v="Chileno o extranjero con rut"/>
    <d v="2022-09-21T23:11:44"/>
    <s v="No"/>
    <n v="1"/>
    <s v="No"/>
    <s v="Mujer"/>
    <s v="15.3. Consultas sobre trámites en línea"/>
    <s v="Reclamo"/>
    <s v="SERVIU METROPOLITANO"/>
    <m/>
    <m/>
    <s v="Maipu"/>
    <s v="Gestión de opinión ciudadana"/>
    <x v="0"/>
    <s v="COLA, CRM COLA"/>
    <s v="Cardenas Pinto, Paola"/>
    <m/>
    <s v="Valor predeterminado"/>
    <m/>
    <x v="2"/>
    <x v="1"/>
  </r>
  <r>
    <s v="CAS-6960237-C2R4F3"/>
    <x v="1"/>
    <s v="Web"/>
    <x v="0"/>
    <s v="Yo me gane el subcidio en el proyecto santa luisa yo y mi madre somos discapacitados cuando postule llamaron a todos los discapacitados a una reunion social para ver como queria por dentro el departamento yo dije con barras en baño con manilla en puertas y baño sin tina ya que mi madre es movilidad reducida en el condominio copropiedad solo dieron 2 estacionamientos con nombre y apellido mi furgon cuenta con cruces de malta y con credencial de discapacidad se nos discrimino los dieron departamento normal y sin estacionamiento de discapacidad los sentimos discriminados por parte de serviu y el proyecto santa luisa por eso quiero hacer el tramite que sale en la ley para personas con discapacidad ley de movilidad de domicilio para discapacitados tambien hablare con senadis para una demanda colectiva por discriminacion al serviu metropolitano que segun si el copropietario camina no se le cede departamento de discapacidad y si mi madre es movilidad reducida no les intereza no eso se llama discriminacion los dos contamos con credencial de discapacidad y lo hare publico y pido con urgencia el tramite de movilidad de domicilio para personas con discapacidad psiquica mental gracias torre 7 departamento 104"/>
    <m/>
    <d v="2022-09-26T21:49:33"/>
    <m/>
    <s v="12877774"/>
    <s v="VILCHES FUENTES, JUAN MANUEL"/>
    <s v="Chileno o extranjero con rut"/>
    <d v="2022-09-26T22:49:33"/>
    <s v="No"/>
    <n v="24"/>
    <s v="Sí"/>
    <s v="Hombre"/>
    <s v="2.2.1.3. Consulta general D.S. 49"/>
    <s v="Reclamo"/>
    <s v="SERVIU METROPOLITANO"/>
    <m/>
    <m/>
    <s v="Quilicura"/>
    <s v="Gestión de opinión ciudadana"/>
    <x v="6"/>
    <s v="Vega Tello, Veronica"/>
    <s v="Ferrer Vergara, Miguel"/>
    <s v="Chilena"/>
    <s v="Valor predeterminado"/>
    <m/>
    <x v="2"/>
    <x v="1"/>
  </r>
  <r>
    <s v="CAS-6968526-W2Z9Y4"/>
    <x v="0"/>
    <s v="Web"/>
    <x v="0"/>
    <s v="Mediante este reclamo quiero expresar mi molestia hacia la egis creando futuro, cuyo RUT es 76.189.308-4. Yo postulé junto a la unidad vecinal n°19 de la población pallera en la comuna de conchalí, al subsidio de mejoramiento de la vivienda, esta constructora fue la encargada de realizar los trabajos de reparación en mi vivienda que constaba de, cambio de ventanas y puertas en dormitorio principal, bañococina y entrada, y cerámica en el piso de un dormitorio, trabajos que quedaron en su totalidad mal hechos. La ventana del bañococina (una ventana para ambos lugares) la instalaron al revés, esto está provocando que el agua del baño se filtre a la cocina, haciendo que los muebles de cocina se deterioren por la caída del agua; el ventanal del comedor quedó descuadrado por lo que para poder cerrarlo hay que darle un golpe si no, queda abierto y una de las hojas se desliza con demasiada dificultad, puertas y marcos quedaron mal puesto, el marco de la entrada quedó debilitado y debido al golpe para cerrar la ventana se mueve demasiado, casi al punto de quebrarse, la puerta de entrada tiene más de 1 centímetro de abertura entre ella y el marco por lo que se filtra el frío y la luz del exterior, además de que ningún trabajo fue completamente terminado (se adjuntan imágenes), cuando se terminaron estos trabajos nos dimos cuenta de que no estaban bien hechos y tratamos de comunicarnos con la egis a lo que respondió que era imposible que quedará un trabajo mal hecho pero que de todas maneras iba a mandar a los trabajadores a solucionarlo, hasta la fecha la empresa no se ha hecho presente en mi vivienda y no tenemos ninguna solución, no tengo más información sobre esto ya que la que hace las gestiones es la presidenta de la u.v 19 que tampoco otorga información cuando uno le pregunta sobre el tema. Me preocupa mucho las condiciones en las que quedaron las supuestas reparaciones de mi hogar, debido a que en mi grupo familiar hay un bebé de 10 meses y dos adultos mayores, y la humedad está provocando muchos daños. He pedido ayuda a la municipalidad, la u.v n°19 y el serviu y ninguno me a dado una respuesta a mi caso, diciendo que ellos no se hacen cargo de esos problema. Espero que esta solicitud pueda ser recibida y contestada, de antemano muchas gracias. Lidia Yolanda Núñez Pino"/>
    <s v="Descripción: Junto con saludar cordialmente, damos respuesta a su correo electrónico, mediante el cual manifiesta su reclamo relacionado con la ejecución de las obras de mejoramiento en su vivienda, financiadas a través de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Por tal motivo, y con el propósito de atender la situación descrita en su presentación, el Supervisor del Departamento de Obras de Edificación de este Servicio, Sr. Roberto Arancibia Salvo, tomó contacto con el Prestador de Servicios de Asistencia Técnica (PSAT) Creando Futuro, y en relación al Proyecto La Pallera 2019, al cual corresponden las obras que se realizaron en su vivienda, comentó que la Inspectora Técnica de Obra (ITO) del proyecto , asistió a verificar los problemas de las ventanas detallados, quedando subsanados el dia 11 de octubre. Cabe hacer presente que todos los trabajos cuentan con un año de garantía desde su recepción. Como es de nuestro interés brindarle el acompañamiento necesario en este proceso, y en caso de requerirlo, le invito a tomar contacto con el Supervisor de Obras, individualizado anteriormente, a su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RAS Fecha de publicación: 19-10-2022 19:10"/>
    <d v="2022-10-03T10:58:32"/>
    <d v="2022-10-19T18:10:24"/>
    <s v="6099360"/>
    <s v="NUÑEZ PINO, LIDIA YOLANDA"/>
    <s v="Chileno o extranjero con rut"/>
    <d v="2022-10-03T11:58:32"/>
    <s v="No"/>
    <n v="11"/>
    <s v="No"/>
    <s v="Mujer"/>
    <s v="2.2.3.5. Consulta general PPPF"/>
    <s v="Reclamo"/>
    <s v="SERVIU METROPOLITANO"/>
    <m/>
    <m/>
    <s v="Conchali"/>
    <s v="Gestión de opinión ciudadana"/>
    <x v="0"/>
    <s v="Miqueles Jimenez, Paola"/>
    <s v="Carcamo Valencia, Mylena"/>
    <s v="Chilena"/>
    <s v="Valor predeterminado"/>
    <m/>
    <x v="3"/>
    <x v="1"/>
  </r>
  <r>
    <s v="CAS-6972559-P7L7X1"/>
    <x v="1"/>
    <s v="Web"/>
    <x v="0"/>
    <s v="Se interpuso recurso contra resolución de rechazo de solicitud CAS-6921559-G9D8J9, conforme art. 59 y siguientes de la Ley 19.880, con fecha 22 de agosto de 2022. Habiendo transcurrido con creces el plazo de 30 días para este tipo de recursos, corresponde que el SERVIU responda el requerimiento y fundamente su respuesta si esta es nuevamente negativa, no obstante los fundamentos de derecho expresados en correo dirigido a ealzamientoserviurm@minvu.cl, a doña Karen Saavedra Olivares y a doña Ana Pino Saldías."/>
    <m/>
    <d v="2022-10-05T11:11:32"/>
    <m/>
    <s v="8656460"/>
    <s v="ORTIZ PADILLA, MARISOL IRENA"/>
    <s v="Chileno o extranjero con rut"/>
    <d v="2022-10-05T12:11:32"/>
    <s v="No"/>
    <n v="17"/>
    <s v="No"/>
    <s v="Mujer"/>
    <s v="4.16. Alzamiento de prohibición de enajenar"/>
    <s v="Reclamo"/>
    <s v="SERVIU METROPOLITANO"/>
    <m/>
    <m/>
    <s v="Viña Del Mar"/>
    <s v="Gestión de opinión ciudadana"/>
    <x v="1"/>
    <s v="Pfeifer, Silvia"/>
    <s v="Miqueles Jimenez, Paola"/>
    <m/>
    <s v="Valor predeterminado"/>
    <m/>
    <x v="3"/>
    <x v="1"/>
  </r>
  <r>
    <s v="CAS-6976886-P7H3S2"/>
    <x v="0"/>
    <s v="Web"/>
    <x v="0"/>
    <s v="estimados, quisiera manifestar por medio del presente mi molestia al sistema ineficiente que poseen, me encuentro postulando a proyecto de mejoramiento de vivienda y ustedes me tienen bloqueada la cuenta de la vivienda, motivo por el cual solicite el desbloqueo el día 9 de agosto de 2022. y a la fecha aun no me desbloquean. desde la constructora me señalan que quedaría fuera por que aun permanece bloqueada mi cuenta. Por favor exijo una respuesta y resolución a mi causa. ya que por negligencia de ustedes no puedo acceder a mi derecho."/>
    <s v="Descripción: Junto con saludar cordialmente, damos respuesta a su presentación, donde expone su reclamo relacionado con el desbloqueo de su libreta de ahorro para la viviend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sistemas computacionales, su cónyuge figura como beneficiaria de subsidio correspondiente al Programa de Protección al Patrimonio Familiar (PPPF), regulado por el Decreto Supremo N° 255 (V. y U.) de 2006. En relación a este último beneficio, el cual corresponde al año 2021, nuestros registros indican que por oficio Ord. N°3873 de fecha 30-09-2021, se autorizó el giro por aplicación a la empresa. Cabe recordar que cada vez que el titular de la cuenta hace un depósito, o solicita algún informe de su cuenta de ahorro, el banco la bloquea dado que la cuenta siempre queda asociada a un subsidio. Esta es la razón por la que siempre se solicita que, una vez cobrado el ahorro por parte de la empresa, se debe cerrar la cuenta de ahorro y posteriormente, si vuelve a postular, abrir una nueva cuenta. Por ende, y con la finalidad de dar atención a su trámite para el desbloqueo de su libreta de ahorro para la vivienda, le informamos que su cuenta será desbloqueada dentro de las siguientes 72 horas, luego de las que podrá disponer del monto ahorrado sin restricciones asociadas al Ministerio de Vivienda y Urbanism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JFF Fecha de publicación: 20-10-2022 9:25"/>
    <d v="2022-10-07T21:19:59"/>
    <d v="2022-10-20T08:25:29"/>
    <s v="10034777"/>
    <s v="MONTECINOS DELAUNOY, LUIS ALBERTO"/>
    <s v="Chileno o extranjero con rut"/>
    <d v="2022-10-07T22:19:59"/>
    <s v="No"/>
    <n v="8"/>
    <s v="No"/>
    <s v="Mujer"/>
    <s v="4.06. Desbloqueo de libreta de ahorro"/>
    <s v="Reclamo"/>
    <s v="SERVIU METROPOLITANO"/>
    <m/>
    <m/>
    <s v="Puente Alto"/>
    <s v="Gestión de opinión ciudadana"/>
    <x v="2"/>
    <s v="Ferrer Vergara, Miguel"/>
    <s v="Hernandez Muñoz, Olga"/>
    <m/>
    <s v="Valor predeterminado"/>
    <m/>
    <x v="3"/>
    <x v="1"/>
  </r>
  <r>
    <s v="CAS-6980783-B3Y1S5"/>
    <x v="1"/>
    <s v="Web"/>
    <x v="0"/>
    <s v="Hola Estimados estoy indignada por una situación que me esta pasando hacia la constructora OVAL mi situación es la siguiente a mi hace un mes me entregaron un departamento social al momento de la entrega ,entregaron un acta de entrega que yo llene por ciertos detalles del departamento el acta tenia un plazo de 2 horas para entregarlo pero hubo un detalle que no pude apreciar en ese momento, me acerque a la oficina de constructora que está dentro del condominio ya que estoy dentro de la garantía de los 120 días y la persona que me atendió me dijo que me acerque a mi delegada de torre me acerque y le comunique que estaba una parte del ventanal de la terraza trizado por una orilla me dijo que tenía que ponerlo en la hoja de observaciones que habían a mandar por PDF lo llene y anote la observación del ventanal trizado en la hoja de observaciones y espere respuesta de la empresa OVAL y no tuve respuesta hasta que yo me acerque directamente a la oficina cuando pregunté por las observaciones que cuando me arreglaban los detalles la respuesta fue la siguiente: el ventanal trizado no está anotado en el computador de la empresa OVAL yo les dije que como dicen eso si yo la anote en la hoja de observaciones me dijo entonces lo tuvieron que haber borrado del sistema por que no se lo van a ir a arreglar esa respuesta personalmente lo encontróntre poco profesional ya que nadie me informo nada hasta que yo me hacerque para saber lo que pasaba , me dijo que no me lo iban a arreglar ya que no lo anote en el acta de entrega pero yo estoy dentro de la garantía de los 120 días y nadie quiere responderme a darme una solución a algo que ellos tienen que hacerse responsable"/>
    <m/>
    <d v="2022-10-12T14:49:27"/>
    <m/>
    <s v="18444609"/>
    <s v="LOYOLA GONZALEZ, LESLIE DANIELA"/>
    <s v="Chileno o extranjero con rut"/>
    <d v="2022-10-12T15:49:27"/>
    <s v="No"/>
    <n v="13"/>
    <s v="No"/>
    <s v="Mujer"/>
    <s v="6.3.4. Sobre el trato recibido (Empresas constructoras)"/>
    <s v="Reclamo"/>
    <s v="SERVIU METROPOLITANO"/>
    <m/>
    <m/>
    <s v="San Joaquin"/>
    <s v="Gestión de opinión ciudadana"/>
    <x v="7"/>
    <s v="Ferrer Vergara, Miguel"/>
    <s v="Cardenas Pinto, Paola"/>
    <s v="Chilena"/>
    <s v="Valor predeterminado"/>
    <m/>
    <x v="3"/>
    <x v="1"/>
  </r>
  <r>
    <s v="CAS-6987185-N9J9M9"/>
    <x v="0"/>
    <s v="Web"/>
    <x v="0"/>
    <s v="El motivo de mi reclamo, es debido a no haber podido postular al subsidio de arriendo del adulto mayor, llevo mas de una semana tratando de postular, vivo sola y debo esperar que vengan mis nietos o hijos para que me postularan, por que yo no entiendo como postular por internet, cada vez que postularon sale error de servidor, mi hija llamo y dijeron que el problema se arreglaría durante el día, tampoco puedo salir sola a la calle ya que estoy viuda hace 2 meses y estoy atravesando una depresión, sin ganas de nada, por esto necesitaba postular a este subsidio ya que quede sola y mi pensión no me alcanza para pagar arriendo y vivir . como es posible que 2 semanas sin respuesta, y hace un mes solamente supe de esto del subsidio, como pueden ayudarme con esto si yo tengo tiempo tratando de postular."/>
    <s v="Descripción: Junto con saludar cordialmente, damos respuesta a su correo electrónico, donde indica la imposibilidad de realizar la postulación al Llamado Especial Adulto Mayor del año 2022, correspondiente al Programa Subsidio de Arriendo de Vivienda, regulado por el Decreto Supremo N° 52 (V. y U.), de 2013. Al respecto, debemos señalar que el Llamado Especial Adulto Mayor 2022, correspondiente al Programa Subsidio de Arriendo de Vivienda, se extendió entre los días 23 de agosto y hasta el día 17 de octubre, disponiéndose las siguientes vías para concretar su postulación: 1. Postulación en Línea, Para concretar su postulación en línea debía contar con clave única e ingresar a la página web del Ministerio de Vivienda y Urbanismo (MINVU). 2. Postulación Presencial, Para concretar su postulación a través de esta vía, podía acercarse a cualquiera de nuestras Oficina de Informaciones, Reclamos y Sugerencias (RED- OIRS), de lunes a viernes en horario de 09:00 a 13:00 horas. De esta forma y atendido que el período de postulación finalizó el pasado lunes 17 de octubre, le instamos a permanecer atenta para participar de un próximo llamado de este programa, cuyas fechas serán publicada oportunamente en el portal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 Fecha de publicación: 21-10-2022 16:59"/>
    <d v="2022-10-17T21:14:01"/>
    <d v="2022-10-21T15:59:41"/>
    <s v="6556048"/>
    <s v="LARA CARREÑO, TERESA DEL CARMEN"/>
    <s v="Chileno o extranjero con rut"/>
    <d v="2022-10-17T22:14:01"/>
    <s v="No"/>
    <n v="4"/>
    <s v="No"/>
    <s v="Mujer"/>
    <s v="3.7. Política de vivienda para el adulto mayor"/>
    <s v="Reclamo"/>
    <s v="SERVIU METROPOLITANO"/>
    <m/>
    <m/>
    <s v="Lampa"/>
    <s v="Gestión de opinión ciudadana"/>
    <x v="0"/>
    <s v="Cereceda Lopez, Doris"/>
    <s v="Cardenas Pinto, Paola"/>
    <s v="Chilena"/>
    <s v="Valor predeterminado"/>
    <m/>
    <x v="3"/>
    <x v="1"/>
  </r>
  <r>
    <s v="CAS-6988944-P7Z5T7"/>
    <x v="1"/>
    <s v="Web"/>
    <x v="0"/>
    <s v="Estimados buenas tardes, Me comunico con ustedes, ya que me encuentro preocupada, inquieta e impotente frente a esta situación. Resulta que con mi esposo compramos un departamento con subsidio automático DS19, en el proyecto Emblema Bicentenario en la comuna de cerrillos con la inmobiliaria Pacal, Resulta que la inmobiliaria nos hizo firmar la escritura en el mes de abril 2022 y comenzamos a pagar el crédito hipotecario en mayo 2022, luego la inmobiliaria nos dijo que la entrega estaba un poco retrasada y nos llamaron para entrega finalmente en junio 2022, y resultó que tenia muchas observaciones, por suerte teníamos las condiciones para contratar una empresa externa que nos ayudara con la inspección, y resulta que por el tipo de observaciones tuvimos que rechazar la entrega, luego en julio nos llamaron nuevamente para que fuéramos a recibir y cuando llegamos aún estaban trabajando en el departamento, me refiero que tuvieron que sacar al personal de obra para que entráramos a recibir, el olor a pintura fresca y las chicas saliendo con pistolas de silicona en la mano, lamentablemente volvimos a rechazar porque aun no estaba todo subsanado, lamentablemente solo habían corregido cosas estéticas, no estábamos contentos, por lo que volvimos a rechazar y la chica de la inmobiliaria me dijo que debía recibir y que luego debía ver lo que faltaba con postventa, pero el chico de la inspección nos indico que no podían obligarnos y que si queríamos rechazar por inconformidad no recibiéramos, por lo que así lo hicimos, pasaron 2 meses y en septiembre nos comunicaron nuevamente para recibir y sorpresa, estaba tal cual como nos habían presentado la última vez, me parece una vergüenza y desconsiderado lo que esta sucediendo, ingrese un reclamo al sernac y me envía una carta un abogado con lo que encuentro una burla, ninguna solución, me pone plazos de garantía absurdos, aludiendo que son una empresa intachable, lo que ya sabia, ya que por algo compre con ellos, pero fuera de lugar lo encuentro porque poniéndome de alguna forma el cartel encima, diciéndome &quot;que usan los mejores materiales y el mejor personal&quot; que el trabajo había sido supervisado, al parecer por nadie por que me querían entregar con techos rotos, falta un pedazo en una pared, marcos reventados, puertas cepilladas evidentemente chuecas para que calcen en los marcos, puertas sueltas, ventana sin pestillo, muebles mal ajustados, terminaciones deplorables, etc. me dice que las fallas no inhabilitan la vivienda xq la falla no es constructiva, y que tienen plazo de 3. 5 y 10 años me parece una burla, han pasado mas de 4 meses y aun no esta subsanado no me parece justo ahora me invitan a recibir así, y además me invitan a ser razonable con los plazos y conforme a la línea de construcción de todos sus departamentos. lo que no entiendo. Lo teléfonos nunca contestan, la ejecutiva no tiene idea, nos dijo que tenia 14 proyectos mas, quiero que alguien me ayude, mi casa no es regalada la estoy pagando, cuesta"/>
    <m/>
    <d v="2022-10-18T16:07:33"/>
    <m/>
    <s v="17407847"/>
    <s v="FAÚNDEZ GARRIDO, MARÍA JOSÉ"/>
    <s v="Chileno o extranjero con rut"/>
    <d v="2022-10-18T17:07:33"/>
    <s v="No"/>
    <n v="9"/>
    <s v="No"/>
    <s v="Mujer"/>
    <s v="2.2.11. Otros programas habitacionales"/>
    <s v="Reclamo"/>
    <s v="SERVIU METROPOLITANO"/>
    <m/>
    <m/>
    <s v="Cerrillos"/>
    <s v="Gestión de opinión ciudadana"/>
    <x v="8"/>
    <s v="Parada Alarcon, Carolina"/>
    <s v="Cardenas Pinto, Paola"/>
    <s v="Chilena"/>
    <s v="Valor predeterminado"/>
    <m/>
    <x v="3"/>
    <x v="1"/>
  </r>
  <r>
    <s v="CAS-6989001-H3Y0M4"/>
    <x v="0"/>
    <s v="Web"/>
    <x v="0"/>
    <s v="Hola, en fecha 17 de octubre 2022 sistema no me dejo subir y avanzar para postular al subsidio de arriendo adulto mayor. Estaba en intermitencia, por más que llame a minvu, las líneas nunca contestaron el día 17. por lo cual, adjunto documentación para su gestión de postulación al subsidio de arriendo rut. 5.139.499-2. Atento a novedades."/>
    <s v="Descripción: Junto con saludar cordialmente, damos respuesta a su correo electrónico, donde indica la imposibilidad de realizar la postulación al Llamado Especial Adulto Mayor del año 2022, correspondiente al Programa Subsidio de Arriendo de Vivienda, regulado por el Decreto Supremo N° 52 (V. y U.), de 2013. Al respecto, debemos señalar que el Llamado Especial Adulto Mayor 2022, correspondiente al Programa Subsidio de Arriendo de Vivienda, se extendió entre los días 23 de agosto y hasta el día 17 de octubre, disponiéndose las siguientes vías para concretar su postulación: 1. Postulación en Línea, Para concretar su postulación en línea debía contar con clave única e ingresar a la página web del Ministerio de Vivienda y Urbanismo (MINVU). 2. Postulación Presencial, Para concretar su postulación a través de esta vía, podía acercarse a cualquiera de nuestras Oficina de Informaciones, Reclamos y Sugerencias (RED- OIRS), de lunes a viernes en horario de 09:00 a 13:00 horas. Dicho lo anterior, y una vez revisados sus antecedentes fue posible verificar que, lamentablemente, en su caso su postulación no fue finalizada, en la plataforma de arriendo, dentro de los plazos indicados previamente, razón por la que no podrá ser considerada en el respectivo proceso de selección. De esta forma y atendido que el período de postulación finalizó el pasado lunes 17 de octubre, le instamos a permanecer atentX para participar de un próximo llamado de este programa, cuyas fechas serán publicada oportunamente en el portal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1-10-2022 17:16"/>
    <d v="2022-10-18T17:20:30"/>
    <d v="2022-10-21T16:16:11"/>
    <s v="5139499"/>
    <s v="ORTIZ ARIAS, ARTURO"/>
    <s v="Chileno o extranjero con rut"/>
    <d v="2022-10-18T18:20:30"/>
    <s v="No"/>
    <n v="3"/>
    <s v="No"/>
    <s v="Hombre"/>
    <s v="3.7. Política de vivienda para el adulto mayor"/>
    <s v="Reclamo"/>
    <s v="SERVIU METROPOLITANO"/>
    <m/>
    <m/>
    <s v="La Pintana"/>
    <s v="Gestión de opinión ciudadana"/>
    <x v="0"/>
    <s v="Marinao, Jenifer"/>
    <s v="Jalil, Karen"/>
    <s v="Chilena"/>
    <s v="Valor predeterminado"/>
    <m/>
    <x v="3"/>
    <x v="1"/>
  </r>
  <r>
    <s v="CAS-6992132-F0Z4V9"/>
    <x v="0"/>
    <s v="Web"/>
    <x v="0"/>
    <s v="Hola, durante bastante tiempo intenté postular al subsidio de arriendo para adulto mayor, proceso que terminó el pasado 17 de octubre. Al respecto, me aparecieron varios mensajes de error en el inicio del proceso, pensé que era un problema de mi computador, luego un problema del servidor el cual esperaba se solucionara con los días - lo que no pasó - cuando finalmente logro contactarme por teléfono para intentar solucionar mi problema (luego de más de 1 hora en espera) me solucionan el problema pero luego se presenta otro problema que fue que el &quot;Ingreso Neto Mensual del Núcleo Familiar&quot; no estaba en línea, para esto adjunto el &quot;Comprobante de pago de pensiones&quot;, donde se observa que durante el año 2021 recibí mi pensión desde enero a octubre donde luego se agotaron mis fondos y permanecí sin ingresos hasta septiembre de este año 2022 cuando me pagaron 2 pensiones PGU (1 retroactiva). La persona que revisó el documento declaró &quot;RECHAZADO, sólo presenta certificado de cotizaciones. Ya no puede enviar más antecedentes, llamado cerrado&quot;. Al respecto, lo que envié no fueron cotizaciones, envié el &quot;Certificado de Pensiones Percibidas&quot; del año 2021 y el único pago que percibí el año 2022 en septiembre, es toda la información que tenía en mi AFP. Yo también considero que no era tan fácil de entender que durante noviembre del 2021 y agosto del 2022 no recibí pensiones ni ingresos, para esto hubiese sido más útil que dejaran esos meses en &quot;$0&quot;. Finalmente, quisiera consideren cómo mi postulación a este subsidio se vio afectada por problemas en su servidor, por no contar con la información de mis ingresos en línea y que luego la persona que revisó mis antecedentes no entendió o no leyó bien el documento y finalmente lo rechazó sin titubear. Quizás es impracticable, pero quisiera consideren ingresarme a la postulación del subsidio de adulto mayor o que al menos me presenten alguna opción alternativa, dado que considero que todo el proceso fue perjudicial para mí, así como poco amigable con personas de la 3era edad."/>
    <s v="Descripción: Junto con saludar cordialmente, damos respuesta a su presentación, donde expone su reclamo relacionado con la imposibilidad de realizar la postulación al Llamado Especial Adulto Mayor 2022, correspondiente al Programa Subsidio de Arriendo de Vivienda, regulado por el Decreto Supremo N° 52 (V. y U.), de 2013. Dado que, la plataforma figuraba problemas en sus ingresos. En primer lugar, quisiéramos señalar que lamentamos la situación descrita por usted, especialmente porque para nosotros como SERVIU Metropolitano, es de suma importancia que el proceso de postulación en línea se realice sin mayores inconvenientes para nuestros usuarios. Al respecto, y luego de revisar nuestra Plataforma de Arriendo Integral, hemos verificado que usted ingresó su postulación al Programa Subsidio de Arriendo de Vivienda, regulado por el Decreto Supremo N° 52 (V. y U.), de 2013, Llamado Especial Adulto Mayor 2022, siendo rechazados los antecedentes que adjuntó, dado que, correspondían al año 2021, y no incorporó antecedentes vigentes del año en curso. Dicho lo anterior, lamentablemente en esta ocasión, usted no finalizó el proceso de postulación, dada la normativa vigente que regula este programa, estableció un período de postulación comprendido desde el 23.08.2022 hasta el 17.10.2022, según Resolución Exenta N° 0957 de fecha 02.08.2022. Por último, sólo nos queda instarle a postular nuevamente en un futuro proceso de este programa a realizarse durante el próximo año 2023, y cuyas fechas serán publicadas oportunamente en el portal web del Ministerio de Vivienda y Urbanismo (MINVU): www.minvu.cl, y redes sociales institucion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OHM Fecha de publicación: 24-10-2022 15:08"/>
    <d v="2022-10-20T10:36:21"/>
    <d v="2022-10-24T14:08:18"/>
    <s v="7367949"/>
    <s v="GORIGOITIA KRAMP, VERONICA INGRID"/>
    <s v="Chileno o extranjero con rut"/>
    <d v="2022-10-20T11:36:21"/>
    <s v="No"/>
    <n v="2"/>
    <s v="No"/>
    <s v="Mujer"/>
    <s v="3.7. Política de vivienda para el adulto mayor"/>
    <s v="Reclamo"/>
    <s v="SERVIU METROPOLITANO"/>
    <m/>
    <m/>
    <s v="Estacion Central"/>
    <s v="Gestión de opinión ciudadana"/>
    <x v="2"/>
    <s v="Cardenas Pinto, Paola"/>
    <s v="Marinao, Jenifer"/>
    <s v="Chilena"/>
    <s v="Valor predeterminado"/>
    <s v="Chile"/>
    <x v="3"/>
    <x v="1"/>
  </r>
  <r>
    <s v="CAS-6993066-K4R4Q0"/>
    <x v="1"/>
    <s v="Web"/>
    <x v="0"/>
    <s v="buenas tardes, soy beneficiaria del subsidio del arriendo y en el mes de octubre depositaron menos de lo que corresponde según detalle entregado por el minvu vía telefónica, el Minvu pago mes de garantía y arriendo sumando un total de $328.634, yo realice un copago de $405.620 en el banco estado (según consta en el comprobante de pago adjunto) y se vio solo reflejado solo un total de $540.254.- he intentado comunicarme telefónicamente con el dpto. encargado de esta área sin respuesta al igual que envié correo. espero por este medio tener la respuesta a la brevedad gracias"/>
    <m/>
    <d v="2022-10-20T14:10:47"/>
    <m/>
    <s v="16618717"/>
    <s v="ILIGARAY PAVEZ, ANDREA CAROLINA"/>
    <s v="Chileno o extranjero con rut"/>
    <d v="2022-10-20T15:10:47"/>
    <s v="No"/>
    <n v="7"/>
    <s v="No"/>
    <s v="Mujer"/>
    <s v="2.2.04. Subsidio de Arriendo de Vivienda (D.S. 52)"/>
    <s v="Reclamo"/>
    <s v="SERVIU METROPOLITANO"/>
    <m/>
    <m/>
    <s v="El Bosque"/>
    <s v="Gestión de opinión ciudadana"/>
    <x v="9"/>
    <s v="Marinao, Jenifer"/>
    <s v="Cardenas Pinto, Paola"/>
    <s v="Chilena"/>
    <s v="Valor predeterminado"/>
    <m/>
    <x v="3"/>
    <x v="1"/>
  </r>
  <r>
    <s v="CAS-6998015-H1P7B4"/>
    <x v="1"/>
    <s v="Web"/>
    <x v="0"/>
    <s v="Estimados solicito dejar un reclamo formal ya que la pagina para sacar certificados de no expropiación Serviu está caída desde la semana pasada y necesito sacar los certificados para venta de viviendas. Llamé al número de Serviu pero me dicen que no se puede pedir presencial porque ocupan la misma pagina. Favor revisar con urgencia. Muchas gracias. Adjunto imagen con el error"/>
    <m/>
    <d v="2022-10-24T21:55:59"/>
    <m/>
    <s v="15455164"/>
    <s v="ESPINOZA MATURANA, MARION NATHALY"/>
    <s v="Chileno o extranjero con rut"/>
    <d v="2022-10-24T22:55:59"/>
    <s v="No"/>
    <n v="5"/>
    <s v="No"/>
    <s v="Mujer"/>
    <s v="4.04. Certificado de no expropiación"/>
    <s v="Reclamo"/>
    <s v="SERVIU METROPOLITANO"/>
    <m/>
    <m/>
    <s v="Puente Alto"/>
    <s v="Gestión de opinión ciudadana"/>
    <x v="10"/>
    <s v="Ferrer Vergara, Miguel"/>
    <s v="Cardenas Pinto, Paola"/>
    <s v="Chilena"/>
    <s v="Valor predeterminado"/>
    <m/>
    <x v="3"/>
    <x v="1"/>
  </r>
  <r>
    <s v="CAS-6776002-K4L9R1"/>
    <x v="0"/>
    <s v="Web"/>
    <x v="0"/>
    <s v="Hola buenas tardes, lo mio no es una consulta es un reclamo, en agosto del año 2021 postule al cambio de techo en el cual me pedían tener un depósito de una uf, que eran casi $40.000 mil pesos, hice el depósito pero no quede seleccionada al cambio, eso se me aviso via correo, mi reclamo es que me hacen la devolución de mi dinero por $30.000 mil pesos, me faltan $10.000 en mi devolución, que pasa con ese dinero que no se me a depositado?? Me parece sinvergüenza lo que hacen, si uno postula, y se esfuerza para juntar cada peso ya que no todos contamos con una buena situación financiera, y hacen eso de no depositar el total de lo que uno postuló. Quiero y necesito la devolución total de mi dinero."/>
    <s v="Descripción: Junto con saludarle cordialmente, damos respuesta a su reclamo, donde expone situación que le aqueja, posterior a su postulación a subsidio de mejoramiento “Banco de Materiales”, y que indica, faltaría dinero en su cuenta de ahorro. En primer lugar, quisiéramos manifestar que lamentamos la situación descrita por usted y los inconvenientes que esto le haya podido ocasionar. Al respecto, revisados nuestros sistemas computacionales, hemos confirmado que usted postuló al cuarto proceso de selección del Llamado Banco de Materiales, y de acuerdo a la resolución de asignación que identifica a los beneficiarios de este subsidio, no resultó beneficiada con dicho subsidio. Es importante señalar, que cuando una familia postula a un subsidio habitacional que requiere de un ahorro mínimo, el sistema computacional bloquea la libreta de ahorro para la vivienda, en la cual se ha depositado el dinero requerido, no se realizan giros de los ahorros disponibles. De acuerdo a lo indicado por la plataforma informática, al día de hoy dispone de 0,952 U.F. en su libreta de ahorro para la vivienda N° 35661673034 de BancoEstado, los cuales están liberados. Esperamos que la información proporcionada sea de utilidad, y le reiteramos nuestra disposición para responder sus consultas. PCP/PTS/MB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39"/>
    <d v="2022-03-27T12:04:07"/>
    <d v="2022-04-19T17:40:09"/>
    <s v="16785454"/>
    <s v="JAQUE MOLINA, LORENA ALEJANDRA"/>
    <s v="Chileno o extranjero con rut"/>
    <d v="2022-03-27T12:04:08"/>
    <s v="No"/>
    <n v="15"/>
    <s v="No"/>
    <s v="Mujer"/>
    <s v="2.2.3.2. PPPF II"/>
    <s v="Reclamo"/>
    <s v="SERVIU METROPOLITANO"/>
    <m/>
    <m/>
    <s v="Isla De Maipo"/>
    <s v="Información sobre fechas de llamado a postulación"/>
    <x v="0"/>
    <s v="Torres Suil, Paula Andrea"/>
    <s v="Barrera Leon, Marcela"/>
    <s v="Chilena"/>
    <s v="Valor predeterminado"/>
    <m/>
    <x v="6"/>
    <x v="1"/>
  </r>
  <r>
    <s v="CAS-6776382-Y8H9R9"/>
    <x v="0"/>
    <s v="Web"/>
    <x v="0"/>
    <s v="Hola junto con saludar, esperando se encuentre bien más que una consulta necesito poner un reclamo o contactarme con el encargado de las entidades patrocinadoras, ya que hace más de 2 años gane el proyecto de panel termo solar y fue converge ltda quien se adjudicó este proyecto. Y hasta hoy 28 de marzo de 22 aún no instalan los paneles, tampoco responden y los teléfonos dice que no existen. El único contacto es Lucio quien resivio nuestra documentación y como se puede ver en los pantallazos de el grupo de wasap desde el 28 de enero que están mintiendo con fechas que hasta ahora no se cumplen. Y así como me pasa a mi también a un grupo de personas ya que se postulo en conjunto con varios vecinos."/>
    <s v="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l Serviu Metropolitano, Sr. Felipe Silva Silva, se contactó con el Prestador de Asistencia Técnica (PSAT) CONVERGE, entregando la siguiente información: 1. En relación al Proyecto al cual corresponden las obras, EL Prestador de Asistencia Técnica (PSAT), comento que se gestionará a la brevedad una solución y reprogramación según indique el Inspector Técnico de Obra (ITO) del (PSAT), para esto, se pondrán en contacto con usted a la brevedad. 2. Para mayor información e inquietudes que usted pueda tener, la invitamos a colocarse en contacto directamente con el / la Supervisor(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28"/>
    <d v="2022-03-28T09:20:30"/>
    <d v="2022-04-29T16:28:13"/>
    <s v="18514335"/>
    <s v="ORTIZ BRILLAY, NICOLE ANDREA"/>
    <s v="Chileno o extranjero con rut"/>
    <d v="2022-03-28T09:20:30"/>
    <s v="No"/>
    <n v="23"/>
    <s v="Sí"/>
    <s v="Mujer"/>
    <s v="2.2.3.5. Consulta general PPPF"/>
    <s v="Reclamo"/>
    <s v="SERVIU METROPOLITANO"/>
    <m/>
    <m/>
    <s v="San Bernardo"/>
    <s v="Gestión de opinión ciudadana"/>
    <x v="0"/>
    <s v="Marinao, Jenifer"/>
    <s v="Carcamo Valencia, Mylena"/>
    <s v="Chilena"/>
    <s v="Valor predeterminado"/>
    <m/>
    <x v="6"/>
    <x v="1"/>
  </r>
  <r>
    <s v="CAS-6780564-T0K9Z7"/>
    <x v="0"/>
    <s v="Web"/>
    <x v="0"/>
    <s v="Buenas tardes, realizo el presente reclamo para dejar constancia de las dificultades en las que me encuentro (las cuales no son de mi voluntad) para postular al 1er llamado subsidio DS1, Año 2022. El día 25 de marzo me llegó un correo de la señorita Romina Molina Roman informándome de mi resultado en el proceso de apelación correspondiente al llamado 2-2021 subsidio habitacional DS-1. El resultado de mi postulación fue no haber sido seleccionado, hasta ahí no hay problema, el problema surge a raíz de que los fondos de mi libreta de ahorros para la vivienda aún no han sido liberados, por lo cual, lo más probable es que no esté el saldo disponible al día de mañana 31-03-2022 a las 14:00 hrs. necesario para postular al 1er llamado del año 2022 (adjunto imagen del saldo de mi libreta de ahorro de la vivienda el día de hoy). Habiendo conversado esta situación con la señorita Romina Molina, me transmitió que no habría inconveniente en realizar la postulación al 1er llamado 2022, que ella realizaría las gestiones pertinentes para que no hubiese inconvenientes. Por tal motivo realizo este reclamo a través de la página on-line de atención ciudadana para que quede respaldo de los antecedentes expuestos. Saludos cordiales. Miguel Ángel Ñancupi Duarte"/>
    <s v="Descripción: Junto con saludarle cordialmente, damos respuesta a su correo electrónico, donde plantea su reclamo relacionado con situación asociada a su cuenta ahorro para la vivienda, que la habría llevado a una solicitud de apelación al resultado del Segundo Llamado a Postulación Nacional 2021, del Programa Sistema Integrado de Subsidio Habitacional, Decreto Supremo N°1, (V. y U.), de 2011, la que fue atendida en su momento por la funcionaria Romina Molina Roman. Al respecto, con el objeto de entregarle una respuesta rápida y oportuna a las inquietudes planteadas, nos es grato confirmar, que su requerimiento fue atendido telefónicamente por la Profesional del Subdepartamento Subsidios de Adquisición de Vivienda, Sra. Romina Molina Román, quien le entregó la información y orientación necesaria sobre los requisitos que se deben cumplir para postular al Programa Sistema Integrado de Subsidio Habitacional, Decreto Supremo N°1, (V. y U.), de 2011, y aclaró todas las consultas que en dicha oportunidad usted presentó. En relación al ahorro que figura bloqueado, tras participar del proceso de apelación del Llamado 2-2021, del D.S. N° 1, se le indica tal como usted lo señala, que realizaría las gestiones para que esta situación, no le genere inconvenientes. Por último se debe precisar que, en contacto telefónico, la referida profesional le entregó sus datos para que usted la contacte en caso de cualquier duda o situación que requiere de ayuda, los cuales, se remiten nuevamente si así usted lo estima, al correo electrónico: rmolina@minvu.cl y teléfono 22 901 31 47. Esperamos que la información proporcionada sea de utilidad, y le reiteramos nuestra disposición para responder sus consultas. PCP/CPA/RM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01"/>
    <d v="2022-03-30T15:18:23"/>
    <d v="2022-04-18T15:02:03"/>
    <s v="14140383"/>
    <s v="ÑANCUPIL DUARTE, MIGUEL ANGEL"/>
    <s v="Chileno o extranjero con rut"/>
    <d v="2022-03-30T15:18:23"/>
    <s v="No"/>
    <n v="12"/>
    <s v="No"/>
    <s v="Hombre"/>
    <s v="2.2.2.4. Consulta general Sistema Integrado de Subsidio Habitacional D.S. 01"/>
    <s v="Reclamo"/>
    <s v="SERVIU METROPOLITANO"/>
    <m/>
    <m/>
    <s v="Maipu"/>
    <s v="Gestión de opinión ciudadana"/>
    <x v="0"/>
    <s v="Parada Alarcon, Carolina"/>
    <s v="Molina, Romina"/>
    <s v="Chilena"/>
    <s v="Valor predeterminado"/>
    <m/>
    <x v="6"/>
    <x v="1"/>
  </r>
  <r>
    <s v="CAS-6785543-D0Q0V0"/>
    <x v="0"/>
    <s v="Web"/>
    <x v="0"/>
    <s v="Soy pamela herrera rut 8954825-k hago este reclamo por motivo de mi casa que tenia un cupo en rancagua desde muchos meses me estan esperando en rancagua .para que si hiciera todo rapido yo hice mi salida del comite de esmeralda tres en colina lo hice con reemplazo que ya fue aceptado pero aun no sale mi resolucion por este motivo estoy quedando fuera de este proyecto la encargada del proyecto catalins bello que mi expediente ingreso hace poco y no lo puede apurar pero yo necesito urgente ese certificado y asi tener mi cupo asegurado en rancagua y tener un techo para no vivir de allegada y pasar cosas humillantes.yo fui al serviu el viernes no pudieron hacer nada aun no salgo individualizada y no parezco en sistema sin mas que decir me despudo con la esperanza que sea un respuesta positiva que mi reoslucion ya va salir .y mandarla a racagua .pamela herrera henriquez rut 8954825-k"/>
    <s v="Descripción: Junto con saludarle cordialmente, damos respuesta a su correo electrónico, donde expone su reclamo relacionado al estado de su solicitud de renuncia al proyecto Jardines de Esmeralda III, de la comuna de Colina. Al respecto, le informamos que la fecha del trámite de su renuncia con reemplazo, ya se encuentra cursada y sancionada bajo la Resolución Exenta N° 1348 de fecha 19.04.2022. Con esta Resolución usted ya puede iniciar el proceso de compra individual de su vivienda. Como es de nuestro interés ayudarla en este proceso, si desea mayor información o para cualquier duda al respecto, le invitamos a tomar contacto con la profesional del Equipo Ejecutivos de Proyectos de este Servicio, Srta. Catalina Bello Palomo, a su correo electrónico: cbellop@minvu.cl o bien al teléfono 9-38606175. Esperamos que la información proporcionada sea de utilidad, y le reiteramos nuestra disposición para responder sus consultas. PCP/PMJ/CBP/VV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6"/>
    <d v="2022-04-05T09:52:40"/>
    <d v="2022-04-29T17:56:37"/>
    <s v="8954825"/>
    <s v="HERRERA HENRÍQUEZ, PAMELA IRENE"/>
    <s v="Chileno o extranjero con rut"/>
    <d v="2022-04-05T08:52:40"/>
    <s v="No"/>
    <n v="17"/>
    <s v="No"/>
    <s v="Mujer"/>
    <s v="2.2.1.2.2. Postulación Colectiva con proyecto (D.S. 49)"/>
    <s v="Reclamo"/>
    <s v="SERVIU METROPOLITANO"/>
    <m/>
    <m/>
    <s v="P. Aguirre Cerda"/>
    <s v="Gestión de opinión ciudadana"/>
    <x v="0"/>
    <s v="Miqueles Jimenez, Paola"/>
    <s v="Vega Tello, Veronica"/>
    <s v="Chilena"/>
    <s v="Valor predeterminado"/>
    <m/>
    <x v="9"/>
    <x v="1"/>
  </r>
  <r>
    <s v="CAS-6789921-X0W4J7"/>
    <x v="0"/>
    <s v="Web"/>
    <x v="0"/>
    <s v="Hace un mes que un solo maestro está trabajando en mi departamento por tarjeta bco de materiales y viene cuando quiere y mi mascota y yo ya tenemos los pulmones llenos de polvo y este maestro enviado por asesoría Canahue no termina nunca"/>
    <s v="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Al respecto, y tal como le indicamos en nuestra respuesta anterior asociada al código CAS-6789953-C9N0H5,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7-06-2022 13:38"/>
    <d v="2022-04-07T13:42:30"/>
    <d v="2022-06-17T13:38:10"/>
    <s v="13028222"/>
    <s v="FLORES ALARCÓN, KARINA ALEJANDRA"/>
    <s v="Chileno o extranjero con rut"/>
    <d v="2022-04-07T12:42:30"/>
    <s v="No"/>
    <n v="50"/>
    <s v="Sí"/>
    <s v="Mujer"/>
    <s v="2.2.3.5. Consulta general PPPF"/>
    <s v="Reclamo"/>
    <s v="SERVIU METROPOLITANO"/>
    <m/>
    <m/>
    <s v="Santiago"/>
    <s v="Gestión de opinión ciudadana"/>
    <x v="0"/>
    <s v="Marinao, Jenifer"/>
    <s v="Cardenas Pinto, Paola"/>
    <s v="Chilena"/>
    <s v="Valor predeterminado"/>
    <m/>
    <x v="9"/>
    <x v="1"/>
  </r>
  <r>
    <s v="CAS-6789953-C9N0H5"/>
    <x v="0"/>
    <s v="Web"/>
    <x v="0"/>
    <s v="Necesito que el Minvu se haga cargo y manden mas maestros y máximo en una semana me terminen correcta y satisfactoriamente el trabajo total"/>
    <s v="Descripción: Junto con saludar cordialmente, y por especial encargo de la Dirección del SERVIU Metropolitano, doy respuesta a su reclamo relacionado con la mala gestión y ejecución de las obras realizadas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as. Dicho lo anterior, le informamos que, la Sección Gestión Asistencia Técnica (SGAT) del SERVIU Metropolitano, ha tomado contacto con el Prestador de Asistencia Técnica (PSAT) Asesorías Canahue, quienes asesoraron la ejecución de las obras e informan que las obras están terminadas. Por lo tanto, dado que a su criterio las obras no están correctamente terminadas, se oficiará a la Secretaría Regional Ministerial de Vivienda y Urbanismo (SEREMI V. y U.) a fin de iniciar procedimiento administrativo en relación su reclam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 Fecha de publicación: 17-06-2022 13:36"/>
    <d v="2022-04-07T14:03:18"/>
    <d v="2022-06-17T13:37:04"/>
    <s v="13028222"/>
    <s v="FLORES ALARCÓN, KARINA ALEJANDRA"/>
    <s v="Chileno o extranjero con rut"/>
    <d v="2022-04-07T13:03:18"/>
    <s v="No"/>
    <n v="50"/>
    <s v="Sí"/>
    <s v="Mujer"/>
    <s v="2.2.3.5. Consulta general PPPF"/>
    <s v="Reclamo"/>
    <s v="SERVIU METROPOLITANO"/>
    <s v="45"/>
    <s v="REGION METROPOLITANA"/>
    <s v="Santiago"/>
    <s v="Gestión de opinión ciudadana"/>
    <x v="0"/>
    <s v="Marinao, Jenifer"/>
    <s v="Gallegos, Gabriela"/>
    <s v="Chilena"/>
    <s v="Valor predeterminado"/>
    <m/>
    <x v="9"/>
    <x v="1"/>
  </r>
  <r>
    <s v="CAS-6789982-M6F4D2"/>
    <x v="0"/>
    <s v="Web"/>
    <x v="0"/>
    <s v="Buenas tardes Soy la actual presidenta del comité de administración, del condominio social Manuel de salas de San Joaquín. El 2017 se ingreso un vale vista a su entidad por un monto de $17 millones y fracción. Desde el año 2020, que estamos solicitando la devolución de estos dineros. Es una vergüenza que aun no tengamos respuestas concretas y serias. Lo único que han entregado es una serie de correos superfluos. Exigimos, que resuelvan este caos, han tenido tiempo suficiente para darnos una respuesta significativa, la comunidad y los vecinos afectados quieren la devolución de sus dineros. Les adjunto, todos los correos &quot;ASPIRINAS&quot; que nos dan por respuesta."/>
    <s v="Descripción: Junto con saludarle cordialmente, y por especial encargo de la Dirección del SERVIU Metropolitano, doy respuesta a su reclamo relacionado con el ahorro acreditado por su Conjunto Habitacional, para postulación a mejoramiento de la copropiedad. En primer lugar, quisiéramos manifestar, que lamentamos muy sinceramente el tiempo transcurrido en la entrega del documento bancario; no obstante, lo anterior, se debieron realizar gestiones internas pertinentes para el desarchivo y endoso de este tipo de documentos, que implica mayores tiempos de lo esperado. Dicho lo anterior le informamos que, de acuerdo a lo informado por Tesorería de este servicio, el lunes 25.04.2022, le fue entregado el Depósito a plazo que se encontraba en custodia de Serviu Metropolitano. Le reiteramos nuestras más sinceras disculpas por las molestias que la demora de la entrega del depósito a plazo le haya podido causar, y le manifestamos nuestra disposición para responder sus consultas. PCP/JML/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3"/>
    <d v="2022-04-07T14:39:37"/>
    <d v="2022-05-06T16:43:56"/>
    <s v="12407851"/>
    <s v="MELLA DONOSO, VALESKA GERALDINA"/>
    <s v="Chileno o extranjero con rut"/>
    <d v="2022-04-07T13:39:37"/>
    <s v="No"/>
    <n v="20"/>
    <s v="No"/>
    <s v="Mujer"/>
    <s v="2.2.3.5. Consulta general PPPF"/>
    <s v="Reclamo"/>
    <s v="SERVIU METROPOLITANO"/>
    <m/>
    <m/>
    <s v="San Joaquin"/>
    <s v="Gestión de opinión ciudadana"/>
    <x v="0"/>
    <s v="Marinao, Jenifer"/>
    <s v="Barrera Leon, Marcela"/>
    <s v="Extranjera"/>
    <s v="Valor predeterminado"/>
    <s v="Chile"/>
    <x v="9"/>
    <x v="1"/>
  </r>
  <r>
    <s v="CAS-6791363-Z0Q2W7"/>
    <x v="0"/>
    <s v="Web"/>
    <x v="0"/>
    <s v="Quiero ingresar un reclamo a nombre de la Junta de Vecinos plaza galilea que genero la postulación a la tarjeta banco de materiales con la Entidad Patrocinante 360, en total resultaron beneficiadas 24 familias de nuestro grupo Todos los beneficiarios de la banca de materiales se han encontrado con diferentes problemas en los establecimientos que tienen convenio con la tarjeta banco de materiales, por ejemplo, easy se niega a vender ningún material que no sea techumbre y tornillos, aunque tengan stock de todos los materiales otorgados en la lista por SERVI. En el caso de homecenter, indicaron que la tarjeta está bloqueada en toda la región en lo referente a su institución Queremos que SERVIU nos de algún tipo de respuesta o solución, para que podamos comprar y ocupar la tarjeta banco de materiales Sino obtenemos una respuesta iremos a la televisión y SERNAC para ver que solución nos dan"/>
    <s v="Descripción: Junto con saludarle cordialmente, damos respuesta a su correo electrónico, donde manifiesta su reclamo por las dificultades que han enfrentado sus vecinos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Dicho lo anterior, le informamos que el convenio vigente con la tienda Easy, sólo permite la compra de materiales para el arreglo de techos. En relación a las tiendas Homecenter-Sodimac, el convenio ya se encuentra vigente, no obstante adjunto a esta respuesta encontrará un listado del total de convenios actualizados, a fin que pueda explorar alternativas de compra, de acuerdo a lo ya indicado, así como también el listado de materiales, diferenciando los correspondientes a arreglos de techo y mantención de la vivienda. Le reiteramos nuestras más sinceras disculpas por las molestias que esta situación le haya podido causar a usted y sus vecinos,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6:46"/>
    <d v="2022-04-08T13:00:12"/>
    <d v="2022-05-06T16:47:06"/>
    <s v="12200847"/>
    <s v="BERROCAL HIDALGO, SYLVIA MARIBEL"/>
    <s v="Chileno o extranjero con rut"/>
    <d v="2022-04-08T13:00:12"/>
    <s v="No"/>
    <n v="19"/>
    <s v="No"/>
    <s v="Mujer"/>
    <s v="2.2.3.4. Autoejecución Asistida"/>
    <s v="Reclamo"/>
    <s v="SERVIU METROPOLITANO"/>
    <m/>
    <m/>
    <s v="Rancagua"/>
    <s v="Gestión de opinión ciudadana"/>
    <x v="0"/>
    <s v="Miqueles Jimenez, Paola"/>
    <s v="Barrera Leon, Marcela"/>
    <s v="Chilena"/>
    <s v="Valor predeterminado"/>
    <m/>
    <x v="9"/>
    <x v="1"/>
  </r>
  <r>
    <s v="CAS-6791690-Y7S9D5"/>
    <x v="0"/>
    <s v="Web"/>
    <x v="0"/>
    <s v="Sres . Me han tramitado mucho tiempo y aun no recibo el dinero de mi postulacion . Los correos que me indicaron harian seguimiento a mi caso nunca respondieron solo me envian correos automatizados . CAS-6486725-T5R9V2 ¿Acaso tengo que ir a hablar con mi presidente ?"/>
    <s v="Descripción: Junto con saludar cordialmente, damos respuesta a su presentación, donde expone su reclamo y solicita la restitución del Ahorro. En primer lugar, lamentamos la tardanza en responder, pues para nosotros como SERVIU Metropolitano, es de suma importancia la calidad de atención de nuestros/as usuarios/as, razón por la cual, nos encontramos trabajando con el fin de reforzar los protocolos de atención ciudadana que permitan mejorar los tiempos de respuesta. Dicho lo anterior, le informamos que, usted renunció al proyecto denominado &quot;Los Faldeos de Peñalolén&quot;, según queda consignado en la Resolución Exenta N° 6564 de fecha 21.12.2018. En este sentido, y de acuerdo a su requerimiento de gestionar la devolución del ahorro, solicitamos pueda contactar a la Profesional Encargada de la Sección Gestión Territorial Sra. Ana Muñoz Luengo, a su correo electrónico; amunozl@minvu.cl, quién le informará acerca del procedimiento.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AML/VVT Fecha de publicación: 09-08-2022 12:15"/>
    <d v="2022-04-10T10:00:37"/>
    <d v="2022-08-09T12:15:55"/>
    <s v="13292468"/>
    <s v="SALINAS REYES, MARÍA EUGENIA"/>
    <s v="Chileno o extranjero con rut"/>
    <d v="2022-04-10T10:00:38"/>
    <s v="No"/>
    <n v="83"/>
    <s v="Sí"/>
    <s v="Mujer"/>
    <s v="2.6. Otras consultas y opiniones en materia habitacional"/>
    <s v="Reclamo"/>
    <s v="SERVIU METROPOLITANO"/>
    <m/>
    <m/>
    <s v="Quintero"/>
    <s v="Gestión de opinión ciudadana"/>
    <x v="0"/>
    <s v="Marinao, Jenifer"/>
    <s v="Muñoz Luengo, Ana"/>
    <s v="Chilena"/>
    <s v="Valor predeterminado"/>
    <m/>
    <x v="9"/>
    <x v="1"/>
  </r>
  <r>
    <s v="CAS-6793857-Z1X4Z8"/>
    <x v="0"/>
    <s v="Web"/>
    <x v="0"/>
    <s v="Frente a mi domicilio, Las Golondrinas N°3561, ciudad y comuna de Maipú, hay una poza en el asfalto o cemento de la calle que SMapa (Servicio de Agua Potable de Maipú) ha señalado que es responsabilidad de reparar por Serviu pues la refacción al servicio de agua potable que esa empresa efectuó fue aceptado y aprobado por Serviu, de modo tal que la falta de gradiente de la calle para evacuar las aguas de la calle, serían de responsabilidad de Serviu Metropolitano y no de esa empresa de agua potable."/>
    <s v="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02-06-2022 18:37"/>
    <d v="2022-04-12T10:06:15"/>
    <d v="2022-06-02T18:37:57"/>
    <s v="7901751"/>
    <s v="RAMIREZ VASQUEZ, JUAN FRANCISCO"/>
    <s v="Chileno o extranjero con rut"/>
    <d v="2022-04-12T10:06:15"/>
    <s v="No"/>
    <n v="36"/>
    <s v="Sí"/>
    <s v="Hombre"/>
    <s v="1.3. Obras y proyectos de pavimentación"/>
    <s v="Reclamo"/>
    <s v="SERVIU METROPOLITANO"/>
    <m/>
    <m/>
    <s v="Maipu"/>
    <s v="Gestión de opinión ciudadana"/>
    <x v="0"/>
    <s v="Parada Alarcon, Carolina"/>
    <s v="Cardenas Pinto, Paola"/>
    <m/>
    <s v="Valor predeterminado"/>
    <m/>
    <x v="9"/>
    <x v="1"/>
  </r>
  <r>
    <s v="CAS-6794074-R5R4X3"/>
    <x v="0"/>
    <s v="Web"/>
    <x v="0"/>
    <s v="Reclamo que Serviu debe hacerse cargo de reparar la calle por rotura del pavimento o asfalto frente a mi domicilio en calle Las Golondrinas N°3561, ciudad y comuna de Maipú, Región Metropolitana, pues la empresa de agua potable de Maipú SMapa, dice que la reparación que ellos efectuaron en ese sector y calle fue aprobado y aceptado por Serviu, de modo que las pozas que allí se forman son de arreglo y cargo del Serviu. Se adjuntan antecedentes documentales."/>
    <s v="Descripción: Junto con saludar cordialmente, y por especial encargo de la Dirección del SERVIU Metropolitano, damos respuesta a su reclamo, relacionado con pozos de aguas lluvias por reparación y rotura de pavimentos en la calle Las Golondrinas N°3561, comuna de Maipú, indicando que sería responsabilidad de SERVIU Metropolitano atende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n atención a su presentación, se consultó a la Sección de Georreferenciación de la Subdirección de Pavimentos y Obras Viales, la cual indica que se realizaron las búsquedas pertinentes y no se encontraron proyectos de pavimentación en el sector mencionado. A su vez, se consultó a la Jefa de la Sección Permiso de Ruptura y Reposición de Pavimentos de la Subdirección de Pavimentos y Obras Viales, Srta. Evelyn Grabowski Palma, quien también señala que en el sistema, no se registra permiso por dicha dirección, por lo tanto, no existe un contratista asociado al cual podamos solicitar que verifique aquellos trabajos y subsanar observaciones que usted reporta. Debido a lo anterior, podría ser que los referidos trabajos correspondan a obras de emergencia, por lo que se sugiere consultar en el respectivo municipio, puesto que en dicho caso es el Municipio quien autoriza trabajos en un bien nacional de uso público. Finalmente y en caso que la municipalidad no hubiese otorgado la autorización para la realización de dichos trabajos, como Serviu Metropolitano podríamos realizar la denuncia por trabajos clandestinos. Igualmente y frente a cualquier duda sobre la materia expuesta, puede contactarse con la Jefa de la Sección ya mencionada, Srta. Evelyn Grabowski Palma, a su correo electrónico: egrabowski@min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RV Fecha de publicación: 02-06-2022 18:38"/>
    <d v="2022-04-12T10:43:54"/>
    <d v="2022-06-02T18:39:03"/>
    <s v="7901751"/>
    <s v="RAMIREZ VASQUEZ, JUAN FRANCISCO"/>
    <s v="Chileno o extranjero con rut"/>
    <d v="2022-04-12T10:43:54"/>
    <s v="No"/>
    <n v="36"/>
    <s v="Sí"/>
    <s v="Hombre"/>
    <s v="1.3. Obras y proyectos de pavimentación"/>
    <s v="Reclamo"/>
    <s v="SERVIU METROPOLITANO"/>
    <m/>
    <m/>
    <s v="Maipu"/>
    <s v="Gestión de opinión ciudadana"/>
    <x v="0"/>
    <s v="Parada Alarcon, Carolina"/>
    <s v="Cardenas Pinto, Paola"/>
    <m/>
    <s v="Valor predeterminado"/>
    <m/>
    <x v="9"/>
    <x v="1"/>
  </r>
  <r>
    <s v="CAS-6801216-W5Q5V0"/>
    <x v="0"/>
    <s v="Web"/>
    <x v="0"/>
    <s v="El día 14 de Abril acudí personalmente al Serviu ubicado en Arturo Prat comuna de Santiago a dejar todos los docuemntos para validar el contrato de arriendo, me dijeron que no se recibía ese tipo de papeles, me pasaron un informativo con un mail, explicando que dentro de 2 días hábiles se validaba hasta ahora no he tenido respuesta y la verdad me angustia ya que no sé de que otra forma hacerlos llegar ya he perdido varios meses desde que salí beneficiada ya que estuve intentando un mes comunicarme y me era imposible.No es claro en la página el paso final que estoy haciendo y poco amigable el sistema para facilitar la entrega de documentos.La atención fue buena en Serviu, pero traten que los operadores telefónicos den bien la instrucciones, ya que pedí un día en mi trabajo en vano siendo que me podían haber dado el correo qu no sé si está activo y lo leeen y evitar todo esto. Adjunto docuemntos enviados en correo enviado 14 abril y hoy 19 de abril 2022.Gracias quedo atenta a su respuesta."/>
    <s v="Descripción: Junto con saludarle cordialmente, damos respuesta a su presentación, donde expone su reclamo relacionado con la validación de su contrario de arriendo y las gestiones que ha tenido que realizar tanto presencial como virtual, sin tener respuesta al momento de ingresar este caso, por otro lado, señala que la plataforma virtual, no le parece amigable para realizar la operación; a su vez, sugiere mejorar la información otorgada por la atención telefónica, ya que tuvo que venir de manera presencial, habiendo existido una casilla electrónica para validar el contrato. En primer lugar, quisiéramos expresar nuestras más sinceras disculpas por las molestias que esta situación le haya podido causar, especialmente porque nuestro compromiso como SERVIU Metropolitano, es ofrecer un servicio con altos estándares de calidad, entregándoles a nuestros usuarios una información certera y oportuna. Dicho lo anterior y respecto de su requerimiento le informamos que, su contrato de arriendo fue validado en sistema, habilitándola para realizar sus copagos. Dicha información, le fue enviada al correo electrónico por Ud. proporcionado, información que se adjunta a esta respuesta como respaldo para su revisión y fines pertinentes.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7-05-2022 18:55"/>
    <d v="2022-04-19T12:32:34"/>
    <d v="2022-05-17T18:55:29"/>
    <s v="13474463"/>
    <s v="FUENTES GARCÍA, MARÍA JOSÉ"/>
    <s v="Chileno o extranjero con rut"/>
    <d v="2022-04-19T12:32:35"/>
    <s v="No"/>
    <n v="20"/>
    <s v="No"/>
    <s v="Mujer"/>
    <s v="2.2.04. Subsidio de Arriendo de Vivienda (D.S. 52)"/>
    <s v="Reclamo"/>
    <s v="SERVIU METROPOLITANO"/>
    <m/>
    <m/>
    <s v="San Miguel"/>
    <s v="Gestión de opinión ciudadana"/>
    <x v="0"/>
    <s v="Parada Alarcon, Carolina"/>
    <s v="Maass, Catalina"/>
    <s v="Chilena"/>
    <s v="Valor predeterminado"/>
    <m/>
    <x v="9"/>
    <x v="1"/>
  </r>
  <r>
    <s v="CAS-6801632-Q2G9W6"/>
    <x v="0"/>
    <s v="Web"/>
    <x v="0"/>
    <s v="Escribo porque me está ocurriendo una situación con el Subsidio Habitacional de Mejoramiento de Vivienda del cual fui beneficiaria. Este corresponde a la entrega de un panel solar que fue postulado a través de la Municipalidad de Curacaví y otorgado por Serviu. No obstante, la empresa encargada para realizar los proyectos es la EGIS y Agencia habitacional, Berber y Berger, donde uno de sus trabajadores, Alejandro Sánchez, debe supervisar que los proyectos se realicen y quien no lo está haciendo. Lo anterior se da porque ellos contrataron a una persona llamada Jaime para que junto a sus trabajadores se encargara de instalar. Ellos me hicieron llegar el panel a mi casa, vino una persona a revisar y coordinaron para instalar al dia siguiente. Lo que no ocurrió porque no se presentaron. Al día siguiente llegaron con una actitud negativa y desagradable dejando en claro que no iban a instalar. Luego Jaime se comunicó conmigo para decirme que el techo no estaba apto para realizar la instalación y que debía hablarlo con Alejandro Sánchez para que reforzaran el techo, puesto que no hicieron su trabajo ni verificaron que la casa cumpliera con las condiciones. Por lo que Jaime aseguró que es responsabilidad de Berger y Berger reforzar el techo para la posterior instalación. Minutos después me informa que dispuso un camión para retirar el panel, ya que tenía todo preparado para instalarlo en otro domicilio. Además, asegurándome que sería algo momentáneo para no retrasar otros trabajos mientras desde Berger y Berger daban la solución para posteriormente traer otro panel. Situación que funcionó bien, hasta que se llevaron el panel y Jaime cambió totalmente su actitud diciendo que no se instalará panel en mi casa porque él no quiere que se instale. A raíz de eso, le escribí a Alejandro Sánchez para que me ayudara con mi situación. Tras insistirle varias veces y decirle que quería denunciar formalmente la situación para que Serviu fiscalice me dijo que no conseguiría nada. Más tarde me informó que vendría a mi domicilio. Al día siguiente vino y observó el techo desde la calle sin subir a verificar si estaba en condiciones. (Es importante señalar que el techo fue modificado para que cumpliera con las mismas condiciones que ellos solicitaban para instalar al momento de la postulación). En ese momento, Alejandro Sánchez se comprometió a contarse con otra empresa para que diera solución y pudiera colocar el panel, porque según mencionó los trabajadores no lo podrían hacer porque no estaban capacitados para hacer un trabajo más complejo. Después de varios días y sin obtener respuesta volví a escribir para tener una solución. Pero él fue claro en decir que no habría panel en mi casa porque así lo decidió con Jaime y que no sacaba nada con denunciar porque él estaría esperando sentado, ya que ellos mandaban y tomaban las decisiones de quien recibe los subsidios. Por esa razón me comunique con Minvu y denuncié en Serviu. Solicito fiscalización a la EGIS."/>
    <s v="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MCV/NJ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5"/>
    <d v="2022-04-19T15:20:49"/>
    <d v="2022-04-22T16:35:48"/>
    <s v="13552379"/>
    <s v="MERINO GUTIÉRREZ, XIMENA DEL CARMEN"/>
    <s v="Chileno o extranjero con rut"/>
    <d v="2022-04-19T15:20:49"/>
    <s v="No"/>
    <n v="3"/>
    <s v="No"/>
    <s v="Mujer"/>
    <s v="6.3.4. Sobre el trato recibido (Empresas constructoras)"/>
    <s v="Reclamo"/>
    <s v="SERVIU METROPOLITANO"/>
    <m/>
    <m/>
    <s v="Curacavi"/>
    <s v="Información"/>
    <x v="0"/>
    <s v="Parada Alarcon, Carolina"/>
    <s v="Carcamo Valencia, Mylena"/>
    <s v="Chilena"/>
    <s v="Valor predeterminado"/>
    <m/>
    <x v="9"/>
    <x v="1"/>
  </r>
  <r>
    <s v="CAS-6802401-F0C4P7"/>
    <x v="0"/>
    <s v="Web"/>
    <x v="0"/>
    <s v="Reclamo en contra de la Sra Lorena Miranda del condominio Parque Constanza por mal uso de su vivienda, en tres ocasiones a provocado incendio poniendo en peligro a toda la comunidad, firmo un compromiso y no lo ha cumplido ha tenido 2 vehículo siendo que es solo uno, pone su ropa en el espacio común que por regla no se debe poner música los domingos con el parlante afuera en horario no adecuado. Ojalá se verifique y se tomen medidas."/>
    <s v="Descripción: Junto con saludar cordialmente, y por especial encargo de la Dirección del SERVIU Metropolitano, damos respuesta a su reclamo, donde manifiesta situación en contra de una vecina del condominio Parque Constanza, por mal uso de su vivienda e incumplimientos a otras normar del condominio, que exponen a la comunidad, solicitándonos fiscalizar dicha situació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y comprendiendo su preocupación, le informamos que hemos revisado su presentación la que fue derivada al Equipo Comunidad en Red, de la Municipalidad de La Florida. Cabe añadir, que por tratarse de una Copropiedad formalizada, usted y todos los copropietarios/as cuentan con 3 vías para mediar en caso de conflictos por infracción al reglamento o a las normas de convivencia que son las siguientes: 1.- La primera opción, es acercarse al comité de administración, para que actúe como mediador entre las partes, órgano que puede revisar y aplicar multas de acuerdo a lo establecido en el reglamento o en asambleas con los copropietarios. 2.- La segunda vía, es la Municipal, quienes tienen apoyo profesional (social y legal) para mediar y orientar en relación a la buena convivencia y cumplimiento de la ley. 3.- Por ultimo, si considera pertinente, existe la opción de abordar la situación descrita a través de la vía judicial, acudiendo al Juzgado de Policía Local, correspondiente a su comuna. En virtud de todo lo antes señalado, y en la medida que su caso fue informado el Equipo Comunidad en Red sugerimos acercarse a sus oficinas para evaluar situación y a su vez tomar contacto con las funcionarias de dicho Equipo: Maria Elena Barra Burgos: maria.barra@laflorida.cl; Maria Deisy Medina Briceño: mmedina@laflorida.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IRR Fecha de publicación: 02-06-2022 18:48"/>
    <d v="2022-04-20T10:30:05"/>
    <d v="2022-06-02T18:48:28"/>
    <s v="16410682"/>
    <s v="PIZARRO ALTAMIRANO, PATRICIA DANIXA"/>
    <s v="Chileno o extranjero con rut"/>
    <d v="2022-04-20T10:30:05"/>
    <s v="No"/>
    <n v="31"/>
    <s v="Sí"/>
    <s v="Mujer"/>
    <s v="2.6. Otras consultas y opiniones en materia habitacional"/>
    <s v="Reclamo"/>
    <s v="SERVIU METROPOLITANO"/>
    <m/>
    <m/>
    <s v="La Florida"/>
    <s v="Gestión de opinión ciudadana"/>
    <x v="0"/>
    <s v="Parada Alarcon, Carolina"/>
    <s v="Cardenas Pinto, Paola"/>
    <s v="Chilena"/>
    <s v="Valor predeterminado"/>
    <m/>
    <x v="9"/>
    <x v="1"/>
  </r>
  <r>
    <s v="CAS-6803842-B8J7T1"/>
    <x v="0"/>
    <s v="Web"/>
    <x v="0"/>
    <s v="Reclamo Quisiera reclamar por una funcionaria de nombre Cecilia Bravo de la OIRS de Talagante, por dar mala información, no buscar ni informarse por otros medios como su computador, a mis arrendatarios, yo espero la escritura de alzamiento, para así validar el contrato de Serviu el cual llevo como 3 semanas desde el envió del ultimo documento que era las prohibiciones y gravámenes y el cual no tiene, solo falta la escritura de alzamiento. Les informo que yo no he pedido esos documentos y debería buscar otra vivienda, por tal motivo me pagaron menos arriendo, no han pagado luz ni agua, lo cual se esta acumulando y yo estoy con una crisis de angustia, ya que uso ese dinero para pagar el arriendo donde vivo ahora. Envió foto del papel que les paso y datos de la arrendataria teresa cisternas Domínguez RUT 846110-4. Ahora mis arrendatarios dicen que perdieron el subsidio de arriendo por mi culpa y me trataron de sinvergüenza y estafadora. Espero respuesta. Saludos Cordiales"/>
    <s v="Descripción: Junto con saludarle cordialmente, damos respuesta a su reclamo, relacionado con la atención brindada por la funcionaria Srta. Claudia Rubio Guzmán, quien se desempeña en la Oficina de Informaciones, Reclamos y Sugerencias (OIRS) Talagante de este Servicio.  En primer lugar, quisieramos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V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2"/>
    <d v="2022-04-20T18:57:14"/>
    <d v="2022-05-18T14:32:54"/>
    <s v="12469911"/>
    <s v="MUÑOZ DIAZ, ANA MARGARITA"/>
    <s v="Chileno o extranjero con rut"/>
    <d v="2022-04-20T18:57:14"/>
    <s v="No"/>
    <n v="20"/>
    <s v="No"/>
    <s v="Mujer"/>
    <s v="5.1.4.1. Claridad de la información (Atención Presencial)"/>
    <s v="Reclamo"/>
    <s v="SERVIU METROPOLITANO"/>
    <m/>
    <m/>
    <s v="Talagante"/>
    <s v="Gestión de opinión ciudadana"/>
    <x v="0"/>
    <s v="Miqueles Jimenez, Paola"/>
    <s v="Hernandez Muñoz, Olga"/>
    <s v="Chilena"/>
    <s v="Valor predeterminado"/>
    <m/>
    <x v="9"/>
    <x v="1"/>
  </r>
  <r>
    <s v="CAS-6805712-S0W2X5"/>
    <x v="0"/>
    <s v="Web"/>
    <x v="0"/>
    <s v="ADJUNTO CARTA"/>
    <s v="Descripción: Junto con saludar cordialmente, damos respuesta a su reclamo, en el cual hace referencia a un ingreso anterior realizado a través de nuestra Oficina de Informaciones, Reclamos y Sugerencia (Oirs - Melipilla), el cual no habría sido respondido a la fecha. En dicho reclamo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34"/>
    <d v="2022-04-22T10:26:54"/>
    <d v="2022-08-23T17:34:26"/>
    <s v="9934646"/>
    <s v="RETAMAL GUTIERREZ, CARLOS ALBERTO"/>
    <s v="Chileno o extranjero con rut"/>
    <d v="2022-04-22T10:26:54"/>
    <s v="No"/>
    <n v="84"/>
    <s v="Sí"/>
    <s v="Hombre"/>
    <s v="2.2.2.3. D.S. 01 Título II: Subsidio habitacional para sectores medios"/>
    <s v="Reclamo"/>
    <s v="SERVIU METROPOLITANO"/>
    <m/>
    <m/>
    <s v="San Pedro"/>
    <s v="Gestión de opinión ciudadana"/>
    <x v="0"/>
    <s v="Marinao, Jenifer"/>
    <s v="Cardenas Pinto, Paola"/>
    <s v="Chilena"/>
    <s v="Valor predeterminado"/>
    <m/>
    <x v="9"/>
    <x v="1"/>
  </r>
  <r>
    <s v="CAS-6806951-B9Q3F5"/>
    <x v="0"/>
    <s v="Web"/>
    <x v="0"/>
    <s v="Estimados: Junto con saludar, le escribo para manifestar mi malestar y disconformidad con el trabajo que realizan en Minvu y Serviu. Esto porque no se dan el tiempo de ofrecer una solución efectiva a los ciudadanos y solo se dedican a resguardar los intereses de personas inescrupulosas como lo son Alejandro Sánchez, quien pertenece a la empresa Berger y Berger, quienes ya han sido denunciados por casos similares a los que me estoy viendo enfrentada. Por lo tanto, denuncié ante ustedes las irregularidades cometidas por dicha persona y Jaime Tarifeño, quien carece de ética, además, de no querer realizar el cumplimiento del Subsidio Habitacional de Mejoramiento de Vivienda del cual fui beneficiaria, simplemente porque no quiere. Ustedes como respuesta, me dicen que postule a mejorar el techo de mi casa porque Alejandro Sáchez lo dice. Esto sin venir a comprobar y supervisar que lo que este señor afirma es cierto. Mi techo ni siquiera tiene un año desde que fue cambiado y con una inversión de 2 millones de pesos invertidos solo en materiales. Por lo tanto, es imposible que desde Serviu me manden a postular a un subsidio de techo porque Alejandro Sánchez y Jaime Tarifeño están dando esa orden. Mi techo no necesita volver a ser reemplazado. Debido a la mala gestión de ustedes, solicito la devolución inmediata de mi dinero porque no estoy recibiendo ningún Subsidio. Solo se está beneficiando Jaime Tarifeño, Alejandro Sánchez y Berger y Berger, al quedarse con mi dinero y el panel que me correspondía. Ante la discriminación, falta de interes y menoscabo por parte de Minvu y Serviu, por ejecutar los trabajos en terreno y favorecer a las familias que fueron beneficiadas de los Subsidios de Mejoramiento de Vivienda, quiero hacer mi caso publico para que la empresa Berger y Berger no siga cometiendo irregularidades junto a las personas ante mencionadas. Y lo peor de todo este caso, siendo avaladas y respaldadas por un entidad pública como lo es Serviu, siendo que cuando me presenté personalmente a Serviu, así como también siempre me dijeron que darían una solución, porque nunca se había dado un caso en el que entregaran un panel y luego lo retiran como si nada. Espero su pronta respuesta. ¡Saludos"/>
    <s v="Descripción: Junto con saludar cordialmente, damos respuesta a su presentación, donde manifiesta su malestar y disconformidad por los trabajos realizados mediante aplicación del Programa de Protección del Patrimonio Familiar regulado por el D.S. Nº 255 (V. y U.) de 2006 / Mejoramiento de Viviendas y Barrio, regulado por el Decreto Supremo Nº 27 (V. y U.) de 2016, que se gestionó mediante la entidad que usted menciona y la falta de supervisión ante sus dicho por parte de nuestro Servic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s posible indicar que el Supervisor del Departamento de Obras de Edificación de este Servicio, Sr. Nicolás Jorquera Escala se puso en contacto con el Prestador de Asistencia Técnica&lt;B2, en relación al Proyecto Paneles San Pedro 2020, al cual corresponden las obras que se realizaron en su vivienda, decidiendo realizar una inspección en terreno el día martes 07 del presente mes, en presencia de Empresa Constructora San Sebastian y PSAT B2, representado por su Inspector Técnico de Obra (ITO), Alejandro Sánchez. En dicha visita a terreno, se ratifica que se realizó un cambio de cubierta a su techo hace menos de un año, esa intervención incluyó toda la estructura de la cubierta. Esta intervención se realizaría por un maestro, sin contemplar diseño arquitectónico ni calculo estructural, además de no realizar trámites municipales previos ni posteriores. Se constata además, que esta intervención se realiza posterior de haber ganado su subsidio de mejoramiento para la instalación de un colector solar Se informa que desde la constructora, no se realizó un procedimiento adecuado al no inspeccionar las condiciones de su cubierta y al dejar el equipo en su vivienda por varios días. Por ello, es que se toma contacto con la constructora para manifestar la mala gestión en su vivienda y se verificará la factibilidad de revisar estructuralmente la cubierta de la vivienda y la posterior obtención de los permisos municipales correspondientes.  En virtud de lo anterior y como es de nuestro interés apoyarla en este proceso, puede tomar contacto directamente con el supervisor Nicolás Jorquera Escala,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NJE Fecha de publicación: 17-06-2022 13:47"/>
    <d v="2022-04-22T18:43:46"/>
    <d v="2022-06-17T13:47:55"/>
    <s v="13552379"/>
    <s v="MERINO GUTIÉRREZ, XIMENA DEL CARMEN"/>
    <s v="Chileno o extranjero con rut"/>
    <d v="2022-04-22T18:43:46"/>
    <s v="No"/>
    <n v="40"/>
    <s v="Sí"/>
    <s v="Mujer"/>
    <s v="2.2.3.5. Consulta general PPPF"/>
    <s v="Reclamo"/>
    <s v="SERVIU METROPOLITANO"/>
    <m/>
    <m/>
    <s v="Curacavi"/>
    <s v="Gestión de opinión ciudadana"/>
    <x v="0"/>
    <s v="Parada Alarcon, Carolina"/>
    <s v="Carcamo Valencia, Mylena"/>
    <s v="Chilena"/>
    <s v="Valor predeterminado"/>
    <m/>
    <x v="9"/>
    <x v="1"/>
  </r>
  <r>
    <s v="CAS-6813127-K1M3Y3"/>
    <x v="0"/>
    <s v="Web"/>
    <x v="0"/>
    <s v="Buenas noches, revisando el resultado estoy disconforme ya que, me llegó un correo pidiendo que el depósito estuviera el hasta el día 30 de noviembre del 2021 antes de las 14:00hrs, saldo que si estaba disponible y que actualmente se encuentra retenido, yo llamé al banco para saber a qué se debía dicha retención de dinero y la respuesta del ejecutivo bancario fue que el serviu había retenido dicho dinero, entonces no pueden rechazar la postulación por dizque no haber ahorro, por qué si estaba a la fecha que lo pidieron, y a la antes de la hora que dieron de ultimátum, entonces yo quiero saber por qué se rechaza dicha postulación, se ríen de la necesidad de la gente o que? Ya que fácil ese dinero lo ocupaba para llenar mi despensa ya que actualmente estoy sin trabajo y necesito el dinero y ya que no salí seleccionado liberen mi dinero para pagar mis deudas. Ante mano muchas gracias, se despide Gerardo Escobedo"/>
    <s v="Descripción: Junto con saludarle cordialmente, damos respuesta a su correo electrónico, donde expone su reclamo manifestando su disconformidad por el resultado obtenido en la postulación individual al Llamado del año 2021, correspondiente al Programa Fondo Solidario de Elección de Vivienda, regulado por el Decreto supremo N° 49 (V. y U.) de 2011, solicitando también el desbloqueo de su cuenta de ahorro para la vivienda. Al respecto, le informamos que en este contexto y analizada su situación, fue posible verificar que no se cumplían con los requisitos reglamentarios establecidos por el Programa (ahorro mínimo de 10 Unidades de Fomento depositado al 30.11.2021), razón por la que no participó del proceso de selección. Es importante señalar que debido a que no participo del proceso de selección, su cuenta de ahorro para la vivienda será desbloqueada dentro de 72 horas, donde podrá disponer del monto ahorrado sin restricciones asociadas al Ministerio de Vivienda y Urbanismo. Finalmente, señalar que para el programa Fondo Solidario de Elección de Vivienda (D.S.49), se encuentra planificado realizar un nuevo llamado individual, durante el segundo semestre del presente año 2022, cuyas fechas serán publicadas oportunamente en el portal web del Ministerio de Vivienda y Urbanismo: www.minvu.cl y redes sociales institucionales Esperamos que la información proporcionada sea de utilidad, y le reiteramos nuestra disposición para responder sus consultas. PCP/PMJ/OHM/CG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33"/>
    <d v="2022-04-28T04:11:01"/>
    <d v="2022-05-12T12:33:17"/>
    <s v="1723945"/>
    <s v="ESCOBEDO LARA, GERARDO ENRIQUE"/>
    <s v="Chileno o extranjero con rut"/>
    <d v="2022-04-28T04:11:02"/>
    <s v="No"/>
    <n v="10"/>
    <s v="No"/>
    <s v="Hombre"/>
    <s v="2.2.1.3. Consulta general D.S. 49"/>
    <s v="Reclamo"/>
    <s v="SERVIU METROPOLITANO"/>
    <m/>
    <m/>
    <s v="Paine"/>
    <s v="Gestión de opinión ciudadana"/>
    <x v="0"/>
    <s v="Miqueles Jimenez, Paola"/>
    <s v="Villarroel Salazar, María Ines"/>
    <m/>
    <s v="Valor predeterminado"/>
    <m/>
    <x v="9"/>
    <x v="1"/>
  </r>
  <r>
    <s v="CAS-6815519-K3W0S6"/>
    <x v="0"/>
    <s v="Web"/>
    <x v="0"/>
    <s v="hace un tiempo envié documentos para tramite de mi desmarca de subsidio, hoy me encuentro divorciada pero figuro con marca de subsidio de mi ex-cónyuge que nunca el recibió, en la Región Metropolitana. me respondió la profesional doña Paula Vial Lopez que los documentos serian enviados y revisados por el abogado Patricio Nuñez el cual emitiría un pronunciamiento o indicaría si es que fuera necesario mas documentos a presentar si fuese necesario. Por ultimo realizo esta nueva consulta debido que a la fecha no he recibido información, pese a que a través de la Encargada de vivienda del Municipio doña Jessica Carrasco la cual realizo dos consultas sobre mi caso enviadas vía correo a don Patricio. Hoy me encuentro con orden de desalojo y el Alcalde Sr Segovia me pide esta tramitación para recibir ayuda de su parte de forma urgente. solicito favor resolver lo antes posible para que de orden de la correspondiente desmarca."/>
    <s v="Descripción: Junto con saludarle cordialmente, damos respuesta a su correo electrónico, donde expresa su malestar por el tiempo transcurrido en respuesta a su trámite relacionado con borrar marca de beneficio por disolución del matrimonio (divorcio, nulidad o fallecimiento), indicando que hoy se encuentra con orden de desalojo, por lo que solicita una pronta respuesta a su caso el que habría sido consultado vía correo en 2 oportunidades al funcionario en mención. En primer lugar, quisiéramos manifestar que lamentamos muy sinceramente el tiempo transcurrido en la entrega de la respuesta a su requerimiento; no obstante, estimamos necesario mencionar que luego de consultado su caso al Departamento Jurídico, su situación sigue en evaluación y estudio, toda vez que su ex cónyuge, obtuvo subsidio para la vivienda el que se encuentra en estado vigente, lo cual, el Abogado Patricio Nuñez Pino a cargo de su caso, consultó a las unidades correspondientes para dar seguimiento a su requerimiento, donde se espera un pronunciamiento prontamente. En virtud de lo anterior, y como es de nuestro interés mantenerla informada, puede tomar contacto directo con el abogado en mención, a su correo electrónico: pnunezp@minvu.cl, para estar al tanto de su trámite, y donde se le indicará el pronunciamiento respectivo. Esperamos que la información proporcionada sea de utilidad, y le reiteramos nuestra disposición para responder sus consultas. PCP/CPA/PN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5"/>
    <d v="2022-04-29T11:11:26"/>
    <d v="2022-05-24T18:15:30"/>
    <s v="7682387"/>
    <s v="SEPULVEDA GUAJARDO, ANA MARIA"/>
    <s v="Chileno o extranjero con rut"/>
    <d v="2022-04-29T11:11:26"/>
    <s v="No"/>
    <n v="17"/>
    <s v="No"/>
    <s v="Mujer"/>
    <s v="4.01. Borrar marca de beneficio anterior"/>
    <s v="Reclamo"/>
    <s v="SERVIU METROPOLITANO"/>
    <m/>
    <m/>
    <s v="Graneros"/>
    <s v="Gestión de opinión ciudadana"/>
    <x v="0"/>
    <s v="Parada Alarcon, Carolina"/>
    <s v="Nuñez Pino, Patricio"/>
    <s v="Chilena"/>
    <s v="Valor predeterminado"/>
    <s v="Chile"/>
    <x v="9"/>
    <x v="1"/>
  </r>
  <r>
    <s v="CAS-6815798-B5K4J1"/>
    <x v="0"/>
    <s v="Web"/>
    <x v="0"/>
    <s v="Quiero manifestar mi molestia en el trámite realizado el día 26 de abril del año en curso ante la nula respuesta, falta de conocimientos en la información requerida, falta de empatía etc. de quien me atendió. LLevo casi tres años esperando una respuesta por la regularización de la vivienda heredada por mi madre, cuya dirección es la misma del encabezado de este documento. Trámite que inicié el año 2018, luego el 2019 entregue todos los documentos solicitados para una carpeta, los documentos requerían una inversión económica y principalmente en tiempo. En ese momento la oficina de regularización era Arturo Prat 46. El hecho es que el 2019 cuando fui me dieron un numero de teléfono para estar llamando a una persona de apellido Ojeda, algo que nunca fue posible, porque o no estaba o estaba de vacaciones o no respondían el teléfono. Tambien me pidieron un correo para darme información, tampoco obtuve respuestas. En marzo del año 2020 comenzó la pandemia y como muchos servicios públicos dejaron de atender de manera presencial. Sumado a eso yo tuve un (Accidente Cerebro Vascular también el 2020 por lo tanto no seguí consultando y principalmente porque no existía un medio de comunicación válido (por la pandemia) y saber si habían avances. En dicha instancia se me informó que la Posesión Efectiva no se podía realizar sin esta regularización. Incluso se me dijo que se me orientaría en hacer este tramite paralelo. Ahora cuando fui el 26 la persona que me atendió tuvo que llamar a alguien por teléfono para saber que respuesta darme y se me dijo todo lo contrario a lo informado el 2019. ahora se me informó que tenia que hacer primero la posesión efectiva e ingresar nuevamente los documentos. Algo que me parece insólito, es decir ¿se extravió la carpeta con la información entregada el 2019? se me dice incluso que el certificado de número, que es un documento que cuesta obtener en tiempo y también tiene un costo, se debe sacar de nuevo se me responde; &quot; yo no se si cambió de nombre la calle&quot; &quot; yo no se si lo que me dice es cierto&quot; en fin. Una serie de aseveraciones que solo muestran el nivel de burocracia en particular de este depto del ministerio. Mi madre por años trató de hacer este trámite. Al principio pedía permisos en sus trabajos, luego al pensionarse comenzó a tener serias dificultades de salud le amputaron sus piernas, me dio un poder general (que tampoco sirvió), un con mucho esfuerzo la lleve hasta las oficinas, pero tampoco nos fue bien. Ella ahora murió y se quedó esperando tener la tranquilidad que su departamento tendría todos los documentos en regla. Me parece que no es justo los niveles de burocracia y la falta de empatía de algunos de sus funcionarios. Ese día la persona que me atendió quedo de enviar un correo con la información correo que nunca llegó. Solicito información y saber que pasó con los documentos presentados el 2019 y en qué etapa de avance se encuentra el trámite. La vivienda no tiene deuda. Atentamente Monica Soto A"/>
    <s v="Descripción: Junto con saludar cordialmente, damos respuesta a su correo electrónico, donde manifiesta su molestia por la atención recibida en este Servicio y por la demora en el trámite de regularización del inmueble ubicado en Av. Las Torres N° 611, Villa México, comuna de Cerrillos. Al respecto y en virtud a lo señalado en su correo, lamentamos la situación que nos expone sobre la atención recibida en el pasado mes de abril, sin embargo, mencionar que su trámite de regularización a esta fecha se encontraba sin movimientos desde el año 2019, por lo cual, era complejo poder entregar una respuesta certera en el mismo momento. En tanto, se informa que no se hizo envío del correo electrónico acordado, debido que, se aprovecha esta instancia formal para indicarle los pasos a seguir, respecto de activar la solicitud de regularizar el inmueble, del cual su madre doña Elisa Álvarez Álvarez C.I. 4.881.193-0, junto a doña Veronica Álvarez Álvarez C.I N° 8.711.170-9, forman parte de la asignación de la propiedad indicada en primer párrafo. En virtud de la asignación del inmueble, y por falta de antecedentes, es fundamental la presentación de la posesión efectiva de su madre, mencionado documento debe ser solicitado por usted en su calidad de heredera en el Servicio de Registro Civil e Identificación, una vez que usted presente dicho documento ante este servicio, en nuestra Oficina de Informaciones, Reclamos y Sugerencias (OIRS) ubicada en calle Arturo Prat N° 80, (metro U. de Chile) comuna de Santiago, podremos reactivar la solicitud de regularización de la vivienda, la cual quedará a su nombre y al de su tía Veronica Álvarez. Mencionar que, de no presentar la posesión efectiva, su solicitud de regularización continuará sin movimiento a la espera del ingreso formal de la documentación, de no presentar el documento en los próximos 12 meses su caso será archivado. Por último, informarle, que una vez ustedes activen el caso, se les informara nombre y contacto del profesional que retomara la regularización. Esperamos que la información proporcionada sea de utilidad, y le reiteramos nuestra disposición para responder sus consultas. PCP/CPA/JOO/PE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5:00"/>
    <d v="2022-04-29T12:07:56"/>
    <d v="2022-05-27T15:00:35"/>
    <s v="10962037"/>
    <s v="SOTO ALVAREZ, MONICA ELISA"/>
    <s v="Chileno o extranjero con rut"/>
    <d v="2022-04-29T12:07:56"/>
    <s v="No"/>
    <n v="20"/>
    <s v="No"/>
    <s v="Hombre"/>
    <s v="2.5. Regularizaciones"/>
    <s v="Reclamo"/>
    <s v="SERVIU METROPOLITANO"/>
    <m/>
    <m/>
    <s v="Cerrillos"/>
    <s v="Gestión de opinión ciudadana"/>
    <x v="0"/>
    <s v="Parada Alarcon, Carolina"/>
    <s v="Ojeda Oyarzo, Johana"/>
    <s v="Chilena"/>
    <s v="Valor predeterminado"/>
    <m/>
    <x v="9"/>
    <x v="1"/>
  </r>
  <r>
    <s v="CAS-6818158-N9Y0J7"/>
    <x v="0"/>
    <s v="Web"/>
    <x v="0"/>
    <s v="Saludo atte la mitad de mi casa destruida por la lluvia .por cambio de techo . Con subsidio social . En cambio de techob,no respetaron techo ,de ampliacion .,habita la casa sdulta mayor y hija ,con esclerosis multiple ,con dificultad motora, ambas.adulta mayor con enfermedades de base.garantia vigente destruccion de de techo de,encielados ,de piso de madera ,de muebles y electrodomesticos de tv. Todo mojado encielados del primer piso ,encielado de habitacion ,de hija con esclerosis multiple, cielo de cocina ,terminara por derrumbarse ocasionando mas daño, sistema electrico mojado con riesgo de incendio, riego vital para quienes habitan la vivienda,casa con humedad ,que coloca a las dos wue habitamos la vivienda de enfermedades respiratorias graves ,ambas ,con sistema inmunologico deprimido, proxima lluvia ,si uds no hacen nada terminara por hacer inabitable la vivienda, empresa desarrolla ,la cual uds ,le confiaron este proyecto ,no da indicios de asumir su responsabildad y de solucion ,rapida las perdidas ascienden a millones de pesos ,sin contar el daño emociona causado . Ampliacion destruida ,techo de ampliacion se debe cambiar por completo ,piso de madera ,se debe cambiar por completo ,murallas con barro, retirar escombros ,luego ,sino sera invadido por ratones,, debo tenef estufa todo el dia y noche ,por la humedad de la casa ,mascotas ,afectadas por lo sucedido ,vecinos ,consternados por lo ocurrido ,ya que estan postulando al cambio de techo ,asistente social correo javiera.munoz.@ la florida.cl envio toda la documentacion a uds. En realidad lo sucedido es catastrofico ,pero si uds no hacen rapidamente algo se transformara en una trajedia, vienen pronto las lluvias ,el techo que destruyeron es un techo que cuando se hizo fue supervisado por arquitecto de compañia de telefonos de chile ,postule a cambil de techo por una gotera  Provocada por unas vecinas ,niñas jovenes que por solucionar un problema en su techumbre dejaron esa gotera ,pero mi gotera tenia wue ser solucionada por expertos ,ya que yo pertenesco a la poblacion mas vulnerable ,con mucha confianza ,en el MINVU. Y ahora tengo la mitad de mi vivienda detruida. Solicito con mucho respeto a ud ,que  uds ,hagan redponsabilizarse a quiene uds depositaron su confisnza y sus recursos ,me reparen completamente el techo destruido todos los daños causado en mi vivenda desde el sistema ,electrico y todas las terminaciones el cambil de todas l La madera mojada pues en la estacion del año en que estamos esa humedad absorvida por la madera no secara y dara paso a los hongos,y terminara en mucho mas daño y se responsabilzen por todos los enseres de la vivienda que se mojaron en sintesis QUIERO QUE ME DEVUELVAN MI CASA.. y mi vida . Yo se que ud se ha dado cuenta qud no solo es un tema economico ,sino tambien humanitario , me arrebato lo que en los derechos humanos se dice que todo ser humano , asi como mi hija y yo tiene derecho a una vivienda digna . Atte .A M."/>
    <s v="Descripción: Junto con saludar cordialmente, y por especial encargo de la Dirección del SERVIU Metropolitano, doy respuesta a su reclamo, donde manifiesta haber sido beneficiado/a con un subsidio correspondiente al Programa de Mejoramiento de Viviendas y Barrio, regulado por el Decreto Supremo Nº 27 (V. y U.) de 201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l Supervisor del Departamento de Obras de Edificación de este Servicio, Sr. Juan José Labrín, se puso en contacto con el Prestador de Asistencia Técnica (PSAT) Desarrolla, en relación al Proyecto Santa María de la Estrella 4, al cual corresponden las obras que se realizaron en su vivienda. En razón de lo anterior, le indicamos que, el/la supervisor/a, del Prestador de Asistencia Técnica, se pondrá en contacto con usted, en un plazo no superior a tres días para realizar una visita técnica a su vivienda, y así, poder dar una pronta solución a su situación. Finalmente, si, usted así lo requiere, puede tomar contacto directamente con el/la Supervisor(a) al correo electrónico; jlabri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21"/>
    <d v="2022-05-03T02:11:27"/>
    <d v="2022-06-14T17:21:11"/>
    <s v="7479087"/>
    <s v="VALENCIA DURAN, ANA MARIA"/>
    <s v="Chileno o extranjero con rut"/>
    <d v="2022-05-03T02:11:27"/>
    <s v="No"/>
    <n v="30"/>
    <s v="Sí"/>
    <s v="Mujer"/>
    <s v="2.2.3.5. Consulta general PPPF"/>
    <s v="Reclamo"/>
    <s v="SERVIU METROPOLITANO"/>
    <m/>
    <m/>
    <s v="La Florida"/>
    <s v="Gestión de opinión ciudadana"/>
    <x v="0"/>
    <s v="Marinao, Jenifer"/>
    <s v="Carcamo Valencia, Mylena"/>
    <s v="Chilena"/>
    <s v="Valor predeterminado"/>
    <m/>
    <x v="10"/>
    <x v="1"/>
  </r>
  <r>
    <s v="CAS-6819395-K2B3W3"/>
    <x v="0"/>
    <s v="Web"/>
    <x v="0"/>
    <s v="la municipalidad de Estacion Central y el ministerio de Obras Publicas, me dicen que son ustedes los que se tiene que hacer cargo del reclamo que estoy haciendo por una reparacion de calle en la comuna de esacion central (guernica) mando los antecedentes"/>
    <s v="Descripción: Junto con saludarle cordialmente, damos respuesta a su reclamo, relacionado con la reparación y solicitud de solucionar problemas de Pavimentación de la calle Guernica en la comuna de Estación Central. Al respecto, y analizada su presentación por parte del Departamento de Proyectos de Pavimentación de la Subdirección de Pavimentación y Obras Viales de este Servicio, es posible informar lo siguiente: La Ley n° 19.175, Orgánica Constitucional sobre Gobierno y Administración Regional, en su Artículo 16, letra n), indica que son funciones de ese organismo, “Construir, reponer, conservar y administrar en las áreas urbanas las obras de pavimentación de aceras y calzadas, con cargo a los fondos que al efecto le asigne la Ley de Presupuestos”. Sin perjuicio de lo anterior, mediante la Ley N° 21.111 que modifica la Ley de Pavimentación Comunal N° 8.946, se facultó a las entidades edilicias conforme a las facultades contempladas en los artículos 4 y 138 de la ley Nº 18.695, orgánica constitucional de Municipalidades, poder ejecutar reparaciones de emergencia en aceras, calzadas o ciclovías, con el objeto de mantener la circulación por vías públicas en condiciones que no presenten riesgos para las personas, vehículos o bienes. Por otro lado, el Ministerio de Hacienda asigna los recursos mediante la Ley de Presupuestos según las facultades de cada organismo, conforme a su estructura orgánica. Para el caso del Ministerio de Vivienda y Urbanismo, y en particular para la Región Metropolitana, este Servicio ocasionalmente posee una asignación destinada a la mantención y conservación de vías urbanas generalmente destinado a situaciones de emergencia y/o eventualidades, razón por la cual se abordan en forma aleatoria algunas obras dentro del conjunto de múltiples demandas por parte de las comunas de toda la región, ya que los recursos disponibles son escasos. Por tanto, la situación expuesta y de ser calificada por la Dirección de Obras Municipales de emergencia, podrá ser resuelta por el organismo local de manera ágil y directa. En su defecto, su necesidad podrá ser estudiada y en la medida de lo posible, se adscribirá al listado de Conservación Vial Regional de este Servicio, conforme a la disponibilidad de recursos para el periodo 2023, medida que será comunicada en su oportunidad, puesto que la línea presupuestaria del presente año ya se encuentra asignada. En virtud de lo expuesto, y ante cualquier duda o consulta, le invitamos a tomar contacto con la Jefa del Departamento de Proyectos de Pavimentación del SERVIU Metropolitano, Srta. Claudia Contreras Vega, a su correo electrónico: cacontrerasv@minvu.cl Esperamos que la información proporcionada sea de utilidad, y le reiteramos nuestra disposición para responder sus consultas. PCP/PMJ/LRV/C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5-2022 18:18"/>
    <d v="2022-05-03T13:33:34"/>
    <d v="2022-05-31T18:19:09"/>
    <s v="7818090"/>
    <s v="VILLARROEL MORALES, RODRIGO ANTONIO"/>
    <s v="Chileno o extranjero con rut"/>
    <d v="2022-05-03T13:33:34"/>
    <s v="No"/>
    <n v="20"/>
    <s v="No"/>
    <s v="Hombre"/>
    <s v="1.5.1. Fallas de pavimentos - SERVIU"/>
    <s v="Reclamo"/>
    <s v="SERVIU METROPOLITANO"/>
    <m/>
    <m/>
    <s v="Quilicura"/>
    <s v="Gestión de opinión ciudadana"/>
    <x v="0"/>
    <s v="Vial Lopez, Paula"/>
    <s v="Cardenas Pinto, Paola"/>
    <s v="Extranjera"/>
    <s v="Valor predeterminado"/>
    <s v="Chile"/>
    <x v="10"/>
    <x v="1"/>
  </r>
  <r>
    <s v="CAS-6820634-G2M3W8"/>
    <x v="0"/>
    <s v="Web"/>
    <x v="0"/>
    <s v="Hace unos años me beneficiaron con mejoramiento de la vivienda vinieron hace más de un año a arreglar el segundo piso y dejaron una filtración en el baño por el lado de la muralla y obviamente sin cerámica. hasta el día de hoy la gente de PSAT integra no han venido no me han dado ni una explicación ni solución con respecto al tema y Raúl la persona encargada de la comunicación me dice que yo debí arreglar las llaves,cero empatía,0 consideración y cero preocupación por el tema. cuando trabajaron en mi casa dejaron asquerosa mi escalera llevo demasiados meses esperando respuesta de ellos y no tengo nada concreto. Como proceder? Espero sus comentarios y confío en que al menos les investiguen o vean un situ como ellos trabajan o dejan a las personas."/>
    <s v="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mencionamos que el Supervisor del Departamento de Obras de Edificación de este Servicio, Sr. Nicolás Jorquera Escala, ha tomado contacto con el Prestador de Asistencia Técnica (PSAT), en relación al Proyecto Las Industrias 4 de Maipú, al cual corresponden las obras que se realizaron en su vivienda. De acuerdo a esto el Supervisor, se pondrá en contacto con usted en un plazo no superior a 3 días hábiles para realizar una visita técnica a su vivienda y evaluar lo que nos comenta, y así poder dar una pronta solución en conjunto con el Prestador de Asistencia Técnica (PSAT). Finalmente, en caso de que usted así lo requiere puede contactarse directamente con el Supervisor de este servicio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4-06-2022 17:32"/>
    <d v="2022-05-04T12:51:13"/>
    <d v="2022-06-14T17:32:31"/>
    <s v="15523283"/>
    <s v="LIZANA SEPULVEDA, PAULA ANDREA"/>
    <s v="Chileno o extranjero con rut"/>
    <d v="2022-05-04T12:51:13"/>
    <s v="No"/>
    <n v="29"/>
    <s v="Sí"/>
    <s v="Mujer"/>
    <s v="2.2.3.5. Consulta general PPPF"/>
    <s v="Reclamo"/>
    <s v="SERVIU METROPOLITANO"/>
    <m/>
    <m/>
    <s v="Maipu"/>
    <s v="Gestión de opinión ciudadana"/>
    <x v="0"/>
    <s v="Marinao, Jenifer"/>
    <s v="Carcamo Valencia, Mylena"/>
    <s v="Chilena"/>
    <s v="Valor predeterminado"/>
    <m/>
    <x v="10"/>
    <x v="1"/>
  </r>
  <r>
    <s v="CAS-6822204-C1J4S2"/>
    <x v="0"/>
    <s v="Web"/>
    <x v="0"/>
    <s v="Buen día. El motivo por el cual estoy realizando este reclamo es debido a que rechazaron mi postulación al subsidio DS49 según ustedes porque no contaba con el monto ahorro, cuando antes de la fecha yo ya tenía el monto pedido por ustedes. Por otra parte, rechazaron mi solicitud pero de igual manera en el mes de enero su institución sacó 200.000 mil pesos de mi cuenta de ahorro que según lo que informa el Banco son para realizar el proceso de postulación y generar la compra de mi vivienda. Necesito que por favor ustedes puedan aclararme que es lo que sucede ya que rechazan mi solicitud y sin embargo extraen dinero de i cuenta de ahorro. Espero su pronta respuesta Gracias"/>
    <s v="Descripción: Junto con saludarle cordialmente, damos respuesta a su correo electrónico, donde expone su reclamo por el resultado obtenido en la postulación individual al Llamado del año 2021, correspondiente al Programa Fondo Solidario de Elección de Vivienda, regulado por el Decreto Supremo N° 49 (V. y U.) de 2011, consultando además por giros realizados en su cuenta de ahorro para la vivienda. Al respecto, le informamos que tras revisar nuestros registros de su postulación, fue posible verificar que no se cumplían con los requisitos de ahorro reglamentarios establecidos por el Programa (ahorro mínimo de 10 Unidades de Fomento depositadas al 30.11.2021), razón por la que no participó del proceso de selección. En relación a los giros realizados en su cuenta de ahorro, le informamos que el SERVIU sólo autoriza giros al momento de la aplicación del Subsidio, y con esa glosa queda estipulado el giro en su cuenta de ahorro. Respecto al documento que adjunta al caso, no especifica quien realizó los giros, por ende, le recomendamos revisar la situación con su entidad bancaria. Sin perjuicio de lo anterior, y si persiste su problema en relación a los giros, le recomendamos dirigirse con un documento de su entidad bancaria, a alguna de nuestras Oficinas de Informaciones, Reclamos y Sugerencias (OIRS), las que se encuentran atendiendo presencialmente por orden de llegada, de lunes a viernes de 9:00 a 13:00 horas, siendo la más cercana a su domicilio: - OIRS Santiago, ubicada en calle Arturo Prat N° 80, Metro U. de Chile, Comuna de Santiago. Esperamos que la información proporcionada sea de utilidad, y le reiteramos nuestra disposición para responder sus consultas. PCP/PMJ/MVS/CGO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6-2022 13:25"/>
    <d v="2022-05-05T19:41:44"/>
    <d v="2022-06-02T13:25:28"/>
    <s v="25571538"/>
    <s v="OBANDO VALLECILLA, LUZ ENITH"/>
    <s v="Chileno o extranjero con rut"/>
    <d v="2022-05-05T19:41:44"/>
    <s v="No"/>
    <n v="20"/>
    <s v="No"/>
    <s v="Mujer"/>
    <s v="2.2.1.3. Consulta general D.S. 49"/>
    <s v="Reclamo"/>
    <s v="SERVIU METROPOLITANO"/>
    <m/>
    <m/>
    <s v="Santiago"/>
    <s v="Gestión de opinión ciudadana"/>
    <x v="0"/>
    <s v="Miqueles Jimenez, Paola"/>
    <s v="Hernandez Muñoz, Olga"/>
    <s v="Extranjera"/>
    <s v="Valor predeterminado"/>
    <s v="Colombia"/>
    <x v="10"/>
    <x v="1"/>
  </r>
  <r>
    <s v="CAS-6822221-Z3Q1C0"/>
    <x v="0"/>
    <s v="Web"/>
    <x v="0"/>
    <s v="Buenas noches Mi reclamo es por que realize la postulación al subsidio para vivienda y me envían que me rechazan la solicitud por qué no sini mi documento de identidad Lo adjunto en este reclamo para ver la posibilidad de rectificar la solicitud Muchas gracias"/>
    <s v="Descripción: Junto con saludarle cordialmente, damos respuesta a su correo electrónico, donde plantea situación que le afecta en relación a la revisión de su postulación al Primer Llamado del año 2022, correspondiente al Programa Sistema Integrado de Subsidio Habitacional, regulado por el D.S. N° 1, (V. y U.), de 2011. Al respecto, le informamos que una vez revisados nuestros registros computacionales, hemos verificado que su postulación resultó rechazada. En este contexto cabe señalar que es un requisito el ingreso de la totalidad de antecedentes requeridos al momento de la postulación. En razón de lo anterior, lamentablemente no es posible acceder a lo solicitado toda vez que este proceso no contempló período de observaciones, así como tampoco, la posibilidad de corregir la documentación presentada al momento de postular. Finalmente, sólo nos queda instarle a postular nuevamente en un futuro proceso, el que está planificado para el segundo semestre de este año, y cuyas fechas serán publicadas oportunamente en el portal web del Ministerio de Vivienda y Urbanismo: www.minvu.cl y redes sociales institucionales. Esperamos que la información proporcionada sea de utilidad, y le reiteramos nuestra disposición para responder sus consultas. PCP/MVS/PA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9-05-2022 17:27"/>
    <d v="2022-05-05T22:17:13"/>
    <d v="2022-05-09T17:27:27"/>
    <s v="25474601"/>
    <s v="GRANADA FLORIAN, YESSICA"/>
    <s v="Chileno o extranjero con rut"/>
    <d v="2022-05-05T22:17:13"/>
    <s v="No"/>
    <n v="2"/>
    <s v="No"/>
    <s v="Mujer"/>
    <s v="15.3. Consultas sobre trámites en línea"/>
    <s v="Reclamo"/>
    <s v="SERVIU METROPOLITANO"/>
    <m/>
    <m/>
    <s v="Santiago"/>
    <s v="Gestión de opinión ciudadana"/>
    <x v="0"/>
    <s v="Villarroel Salazar, María Ines"/>
    <s v="Araya Contreras, Pablo"/>
    <s v="Extranjera"/>
    <s v="Valor predeterminado"/>
    <s v="Colombia"/>
    <x v="10"/>
    <x v="1"/>
  </r>
  <r>
    <s v="CAS-6822404-N3P5V7"/>
    <x v="0"/>
    <s v="Web"/>
    <x v="0"/>
    <s v="Con fecha 17 de junio del año 2021 ingresamos de forma física a la oficina de partes del SERVIU (Arturo Prat 48, comuna de Santiago) solicitud de pago del seguro estatal de remate por diferencia en subasta de inmueble hipotecado, de acuerdo a carta conductora que se adjunta. Luego de muchos meses de espera, recién con fecha 26-01-2022 dieron por ingresada la solicitud, asignando al caso el identificador CAS-6723412-X5G0M6. A la fecha, aún nos encontramos sin respuesta a la solicitud, la que de acuerdo a su página web se encuentra &quot;en ejecución&quot;. Solicitamos una respuesta concreta con respecto a la fecha estimada de resolución del caso, puesto que ya han transcurrido todos los plazos legales que ustedes tienen para resolver. Quedo atento, Tomas Chacon Betancourt"/>
    <s v="Descripción: Junto con saludar cordialmente, damos respuesta a su correo electrónico, donde plantea su reclamo, ya que ingresó una presentación a través de nuestra Oficina de Partes, relacionada al estado de solicitud de pago del seguro estatal de remate por diferencia de subasta de inmueble hipotecado, y aún no ha recibo respuesta. En primer lugar, quisiéramos manifestar que lamentamos muy sinceramente el tiempo transcurrido en la entrega de la respuesta a su requerimiento; no obstante, estimamos necesario mencionar que, para brindarle una orientación certera y oportuna, fue necesario realizar una serie de gestiones internas, provocando que los plazos asociados para atender su requerimiento se extendieran más de lo esperado. Al efecto, y tal como le informáramos en su anterior presentación singularizada con el número CAS-6723412-X5G0M6, señalamos que, atendido que el documento en consulta fue ingresado a este Servicio y derivado en forma interna a la Sección Control y Análisis Contable dependiente de la Subdirección de Administración y Finanzas, se estimó necesario consultar sobre nuestra competencia para abordar la materia en consulta, para lo cual, se solicitó el pronunciamiento de la Unidad Gestión Hipotecaria de la División de Finanzas del Ministerio de Vivienda y Urbanismo. En respuesta a este requerimiento, se nos ha informado que la solicitud del pago de la garantía estatal de remates la debe realizar el acreedor, que en este caso corresponde a Hipotecaria La Construcción, mediante una carta dirigida a la Jefa de División de Finanzas del Ministerio de Vivienda y Urbanismo, la que debe ser ingresada a través de Oficina de Partes de dicha reparti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12-08-2022 12:44"/>
    <d v="2022-05-06T09:42:44"/>
    <d v="2022-08-12T12:44:14"/>
    <s v="12868991"/>
    <s v="CHACÓN BETANCOURT, TOMÁS OCTAVIO"/>
    <s v="Chileno o extranjero con rut"/>
    <d v="2022-05-06T09:42:44"/>
    <s v="No"/>
    <n v="68"/>
    <s v="Sí"/>
    <s v="Hombre"/>
    <s v="5.4.1.3. Tiempo de espera (Atención por correspondencia)"/>
    <s v="Reclamo"/>
    <s v="SERVIU METROPOLITANO"/>
    <m/>
    <m/>
    <s v="Providencia"/>
    <s v="Gestión de opinión ciudadana"/>
    <x v="0"/>
    <s v="Miqueles Jimenez, Paola"/>
    <s v="Cardenas Pinto, Paola"/>
    <m/>
    <s v="Valor predeterminado"/>
    <m/>
    <x v="10"/>
    <x v="1"/>
  </r>
  <r>
    <s v="CAS-6823255-Y6S7X6"/>
    <x v="0"/>
    <s v="Web"/>
    <x v="0"/>
    <s v="Estimados, me gustaría dejar un reclamo, dado a que realice el tramite para &quot;Borrar marca de beneficio MINVU&quot;, la cual el departamento jurídico llego al veredicto del archivo adjunto. sin embargo, aun aparezco en sistema como beneficiaria del subsidio de mi ex pareja. favor les exijo regularizar tramite y eliminar marca. Atentamente, Leticia Navarro T. 9-79279487"/>
    <s v="Descripción: Junto con saludar cordialmente, damos respuesta a reclamo, donde plantea que realizó el trámite denominado Borrar Marca de Beneficio por divorcio, sin embargo, aún registra dicha marc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fectivamente en Ord. N° 1523 de fecha 08.09.2021, el Departamento Jurídico indicó que es procedente acceder a la eliminación del Registro Nacional de Beneficiarios, no obstante señala “que siempre y cuando se cumpla con una de las siguientes condiciones: 1.- que restituya al SERVIU el 50% del subsidio directo y subsidio implícitos recibidos. 2.- que postule a un nuevo beneficio de un monto menor. Teniendo presente que en el caso que desee postular a un subsidio regido por el Decreto Supremo N° 49 (V. y U.) de 2011, sólo es aplicable la alternativa N° 1. En virtud de lo anterior, la Sección Soporte Técnico y Operacional del SERVIU Metropolitano, solicitó mediante Ord. N° 103 de fecha 05.10.2021, copia de la escritura original, para realizar el cálculo del monto a restituir, la que Ud. deberá presentar en la Oficina de Informaciones, Reclamos y Sugerencias (OIRS) Santiago de este Servicio, ubicada en calle Arturo Prat N°80, Metro U. de Chile, comuna de Santiago, de lunes a viernes de 9.00 a 13.00 hor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RG/SCA Fecha de publicación: 05-07-2022 17:38"/>
    <d v="2022-05-06T13:44:28"/>
    <d v="2022-07-05T17:39:07"/>
    <s v="23074333"/>
    <s v="NAVARRO TRUJILLO, LETICIA KATHERINE"/>
    <s v="Chileno o extranjero con rut"/>
    <d v="2022-05-06T13:44:28"/>
    <s v="No"/>
    <n v="40"/>
    <s v="Sí"/>
    <s v="Mujer"/>
    <s v="4.01. Borrar marca de beneficio anterior"/>
    <s v="Reclamo"/>
    <s v="SERVIU METROPOLITANO"/>
    <m/>
    <m/>
    <s v="Macul"/>
    <s v="Gestión de opinión ciudadana"/>
    <x v="0"/>
    <s v="Miqueles Jimenez, Paola"/>
    <s v="Torres Suil, Paula Andrea"/>
    <s v="Extranjera"/>
    <s v="Valor predeterminado"/>
    <s v="Perú"/>
    <x v="10"/>
    <x v="1"/>
  </r>
  <r>
    <s v="CAS-6830314-X1C2L9"/>
    <x v="0"/>
    <s v="Web"/>
    <x v="0"/>
    <s v="Estimado minvu encuentro insólito que otra vez mi documentación no haya sido bien revisada ya que en la anterior postulante Uds,no tomaron en cuenta los antecedentes que envio y veo que esta vez fue el mismo caso mi CERTIFICADO DE PERMANENCIA ESTA ADJUNTADO CON LA CEDULA DE IDENTIDA porfavor revisar bien los antecedentes la verdad lo encuietro insolito que no se den el tiempo de revisar con una seriedad los antecedentes de los postulantes quedo atenta a sus comentarios"/>
    <s v="Descripción: Junto con saludar cordialmente, damos respuesta a su correo electrónico, donde plantea inquietudes referidas a su solicitud de postulación al Llamado 1-2022 del Programa Sistema Integrado de Subsidio Habitacional, regulado por el Decreto Supremo N° 1 (V. y U.) de 2011, la cual resultó rechazada. Al respecto, le informamos que una vez revisados los antecedentes que presentó al momento de la postulación, se verificó que éstos se encontraban completos y correctos, razón por la que lo señalado en su presentación será acogido, debido a que su postulación no debió ser rechazada. Lamentamos este error y en virtud que el llamado se cerró el día 29.04.2022, su caso será considerado para el respectivo proceso de apelación del Llamado 1-2022 del D.S N° 1, (V. y U.), de 2011, que será en un período de 10 días corridos, desde la fecha del aviso de publicación de las nóminas de los seleccionados, tiempo en el cual, se pueden recibir aquellos reclamos fundados en errores de hecho no imputables a los postulantes ni a la entidad patrocinante, de familias y/o personas que se hayan sentido perjudicados habiendo participado, en el respectivo llamado a postulación. Sin embargo, es preciso señalar que usted, ha sido registrado para contactarlo y pueda formalizar su apelación en el correspondiente perío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Le reiteramos nuestras más sinceras disculpas por las molestias que esta situación le haya podido causar, y le manifestamos nuestra disposición para responder sus consultas. PCP/RMR Fecha de publicación: 01-06-2022 15:17"/>
    <d v="2022-05-16T09:39:58"/>
    <d v="2022-06-01T15:17:31"/>
    <s v="14699230"/>
    <s v="MICHA HUACHO, MANUEL"/>
    <s v="Chileno o extranjero con rut"/>
    <d v="2022-05-16T09:39:59"/>
    <s v="No"/>
    <n v="12"/>
    <s v="No"/>
    <s v="Hombre"/>
    <s v="15.3. Consultas sobre trámites en línea"/>
    <s v="Reclamo"/>
    <s v="SERVIU METROPOLITANO"/>
    <m/>
    <m/>
    <s v="P. Aguirre Cerda"/>
    <s v="Gestión de opinión ciudadana"/>
    <x v="0"/>
    <s v="Molina, Romina"/>
    <s v="Cardenas Pinto, Paola"/>
    <s v="Extranjera"/>
    <s v="Valor predeterminado"/>
    <s v="Perú"/>
    <x v="10"/>
    <x v="1"/>
  </r>
  <r>
    <s v="CAS-6832648-W0Z3H6"/>
    <x v="0"/>
    <s v="Web"/>
    <x v="0"/>
    <s v="Mi nombre es Karla Book Escalona 991798302 quiero hacer la denuncia y reclamo por la instalación de termopanel en el cual la constructora dice que no tiene nada que ver con la instalación el problema que me pasó.- instalaron el mierc. 18/05 el termopanel sin llamarme para informar sobre la instalación, por mi trabajo no lo use hasta el sabado despues del 1/2 dia. no tuve ningun problema con el calefon ni siquiera ese dia sabado, hasta que ese sabado probé el temopanel y al ya no salir agua caliente fui a ver el calefon para activarlo y vi que le salia agua, por tanto fue un tema con la presión del agua que dio el termopanel que puede haber hecho que el calefon se rompiera y por ende no encendiera. ellos no me ayudan con esto, no me dieron solucion."/>
    <s v="Descripción: Junto con saludar cordialmente, damos respuesta a su correo electrónico, mediante el cual expresa su reclamo, relacionado a la instalación de termo panel. Al respecto, le informamos que, desde el Departamento de Obras de Edificación de este Servicio, señalan que la última vez que se visitó su vivienda con fecha 19.05.2022, se supervisaron los trabajos y funcionamiento del sistema operativo en correcta ejecución, esto en presencia de su hijo y a través de video llamada con usted, además de la presidenta del grupo Sra. Isabel Cabello Ramírez y Empresa Constructora; explicando en dicha oportunidad que los trabajos no contemplan intervención del calefont existente, y que el funcionamiento de éste depende sólo del estado en que se encuentre conexionado en terminales de cañerías de agua fría y caliente, lo que se interviene es el manifold no afectando la presión ni el calefont instalado, ya que los sistemas son independientes de acuerdo a la selección mediante válvula de tres vías, la cual usted puede manipular en cuanto a cuál elemento utilizar de acuerdo a la capacidad que tenga el sistema, en función del clima en captación de radiación según corresponda. Todos los presentes en la mencionada visita, corroboraron el funcionamiento del colector en perfecta operatividad y calefont en mal estado, asumiendo por usted que sería necesario cambiar calefont existente, ya que éste contaba con una filtración interior, la cual no está contemplada su reparación en el proyecto y que no correspondía a la Empresa en su contrato, de acuerdo a lo recomendado para que vivienda funcione óptimamente. Agregamos a esta respuesta el siguiente link que, contiene el acta de conformidad con recepción de instalación, imágenes de intervención y ejecución de instalación de colector solar, y video de filtración de calefont sin mantención, al que puede acceder ingresando a: https://drive.google.com/drive/folders/1Ys2OYJ7ujDydgsyPoEuW2VWo8SfYsxCM?usp=sharing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LCM Fecha de publicación: 14-06-2022 18:21"/>
    <d v="2022-05-17T17:42:27"/>
    <d v="2022-06-14T18:21:14"/>
    <s v="13457634"/>
    <s v="BOOK ESCALONA, KARLA NOELIA"/>
    <s v="Chileno o extranjero con rut"/>
    <d v="2022-05-17T17:42:27"/>
    <s v="No"/>
    <n v="20"/>
    <s v="No"/>
    <s v="Mujer"/>
    <s v="2.2.3.5. Consulta general PPPF"/>
    <s v="Reclamo"/>
    <s v="SERVIU METROPOLITANO"/>
    <m/>
    <m/>
    <s v="Maipu"/>
    <s v="Gestión de opinión ciudadana"/>
    <x v="0"/>
    <s v="Miqueles Jimenez, Paola"/>
    <s v="Carcamo Valencia, Mylena"/>
    <m/>
    <s v="Valor predeterminado"/>
    <s v="Chile"/>
    <x v="10"/>
    <x v="1"/>
  </r>
  <r>
    <s v="CAS-6835501-C5F2D6"/>
    <x v="0"/>
    <s v="Web"/>
    <x v="0"/>
    <s v="E tratado por varias vías saber el porque aun no an validado el contrato de arriendo siendo que fui seleccionada en el 2021 me dieron números de teléfonos que no atienden , fui directamente a serviu y me informan que ellos no tienen información ,en tonces a quien le ´pregunto,llamo a los teléfonos y tampoco . Encuentro ridículo que estén llamando a postular a un nuevo subsidio de arriendo 2022 si aun no validan el 2021. ,ojala me pueden responder , gracias quedo atenta"/>
    <s v="Descripción: Junto con saludar cordialmente, y por especial encargo de la Dirección del SERVIU Metropolitano, doy respuesta a su reclamo relacionado con por el estado de revisión de los antecedentes enviados para la aplicación del subsidio de arriendo, del cual es beneficiari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su contrato de arriendo fue validado en sistema, y activado por usted, con fecha 29/05/2022, iniciando pago en el mes de junio del presenta año. Le reiteramos nuestras más sinceras disculpas por l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22-06-2022 18:07"/>
    <d v="2022-05-19T18:57:52"/>
    <d v="2022-06-22T18:07:33"/>
    <s v="11228778"/>
    <s v="MORALES GONZALEZ, YASMINE VERONICA"/>
    <s v="Chileno o extranjero con rut"/>
    <d v="2022-05-19T18:57:52"/>
    <s v="No"/>
    <n v="24"/>
    <s v="Sí"/>
    <s v="Mujer"/>
    <s v="2.2.04. Subsidio de Arriendo de Vivienda (D.S. 52)"/>
    <s v="Reclamo"/>
    <s v="SERVIU METROPOLITANO"/>
    <m/>
    <m/>
    <s v="La Florida"/>
    <s v="Gestión de opinión ciudadana"/>
    <x v="0"/>
    <s v="Marinao, Jenifer"/>
    <s v="Maass, Catalina"/>
    <s v="Chilena"/>
    <s v="Valor predeterminado"/>
    <m/>
    <x v="10"/>
    <x v="1"/>
  </r>
  <r>
    <s v="CAS-6836577-T1S0W9"/>
    <x v="0"/>
    <s v="Web"/>
    <x v="0"/>
    <s v="Buenas tardes , quisiera hacer una reclamo al sistema de postulación y resultados de subsidio de arriendo , que me lo gane después de un proceso de 8 meses el cual me lo gane haciendo todo lo que conlleva hacer todo el proceso que no es fácil y con costos asociados .. llevo el primer mes con el beneficio y aún no le pagan a mi arrendador , a principios de mes de abril ingrese los documentos solicitados y después de casi 1 mes me avisan la validación que eso fue el día 28 de abril entre las 4 de la tarde y que tenia hasta el día siguiente para hacer el copago y que mientras antes lo hacía más rápido le depositaban al arrendador .. a la fecha aún no le depositan sin ningún tipo de aviso y el portal solo indica lo que yo pague en el banco .. considero que es una demora que no debería hacer porque si postulamos a un beneficio es xk lo necesitamos y queremos hacerlo válido , considero que uno como beneficiario cumple en los plazos pero el sistema no .. más encima sin ningún aviso … espero que modifiquen la modalidad y los plazos de pago para que uno pueda hacer válido el beneficio como corresponde si uno si cumple …."/>
    <s v="Descripción: Junto con saludar cordialmente, damos respuesta a su presentación, donde expone su reclamo relacionado con el proceso de postulación en línea y respecto del estado del pago a su arrendador, en el marco del Programa de Subsidio de Arriendo de Vivienda, regulado por el Decreto Supremo N° 52 de (V. y U.) de 2013. En primer lugar, quisiéramos señalar que lamentamos la situación descrita por usted, puesto que para nosotros como SERVIU Metropolitano, es de suma importancia que el proceso de postulación en línea y el pago del Beneficio, se realice sin mayores inconvenientes para nuestros/as usuarios/as. Dicho lo anterior, le informamos que revisados nuestros sistemas computacionales, hemos verificado que su contrato de arriendo se encuentra en estado activo, el problema se genera al momento de realizar la transferencia a la cuenta que proporcionaron al momento de generar su contrato de arriendo, dado que, esta fue rechazada por el Banco Estado. Por ello, el pago del mes de garantía y mes de arriendo se encuentra disponible para pago en efectivo. Para su cobro, su arrendador deberá realizar uno de los siguientes dos pasos: Opción I Acercarse a los módulos de auto atención ubicados en el Banco Estado o Serviestado e imprimir voucher para el pago del beneficio, para ello deberá: 1. Ingresar RUT del beneficiario sin dígito verificador. 2. Seleccionar la opción 5 (cobro de beneficios) 3. Emitir voucher el que deberá presentar en las cajas del Banco Estado o Serviestado, junto a la Cédula de Identidad del beneficiario. Opción II, (Sólo para clientes Banco Estado) Para realizar abono en la cuenta del beneficiario, deberá seguir las siguientes indicaciones: 1. Ingresar a www.bancoestado.cl, y realizar login. 2. Menú izquierdo: Pagos -&gt; Depositar Pago Efectivo. 3. Seleccionar pagos a depositar. 4. Confirmar operación y obtener comprobante. Posteriormente su arrendador, que debe corresponder a la misma persona que firmó el contrato de arriendo, deberá completar la Declaración N° 05 (adjunta a esta respuesta), con los datos de la cuenta bancaria de su titularidad y enviarla a la casilla de correo electrónico; validacioncontratoarriendo@minvu.cl, solicitando modificar cuenta, para pago del subsidi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ETL Fecha de publicación: 04-07-2022 11:22"/>
    <d v="2022-05-21T16:55:24"/>
    <d v="2022-07-04T11:22:29"/>
    <s v="15459467"/>
    <s v="DIAZ VERA, PAOLA CAROLINA"/>
    <s v="Chileno o extranjero con rut"/>
    <d v="2022-05-21T16:55:25"/>
    <s v="No"/>
    <n v="28"/>
    <s v="Sí"/>
    <s v="Mujer"/>
    <s v="2.2.04. Subsidio de Arriendo de Vivienda (D.S. 52)"/>
    <s v="Reclamo"/>
    <s v="SERVIU METROPOLITANO"/>
    <m/>
    <m/>
    <s v="San Bernardo"/>
    <s v="Gestión de opinión ciudadana"/>
    <x v="0"/>
    <s v="Marinao, Jenifer"/>
    <s v="Maass, Catalina"/>
    <s v="Chilena"/>
    <s v="Valor predeterminado"/>
    <m/>
    <x v="10"/>
    <x v="1"/>
  </r>
  <r>
    <s v="CAS-6836581-T1K1N7"/>
    <x v="0"/>
    <s v="Web"/>
    <x v="0"/>
    <s v="Favor donde puedo ir a colocar un reclamo a serviu, a que departamento contactar, ya que estoy con reserva en proyecto alhue 8819 la cisterna con el D.S N°19, POR PARTE de serviu completo abandono de funciones, en primera visita a la obra se me niega el ingreso por no firmar execcion de responsabilidad, y también la mala atención y clasismo de la fund. Techo chile, sr martin santander, quién en la 2 visita a la obra se le ocurrio hacerla via zoom con aproximadamente 100 personas sin preguntarme si tengo laptop, plan de internet, vive la realidad como si todos tuvieran RECURSOS, NO SE COMUNICA, encubre a vecinos 1ro para salir de vacaciones, 2do que estan fuera de santiago o fuera de del pais el dexreto n19 estipula es obligatorio los talleres presensiales y no en modalidad zoom. El abandono del depto de aplicaciones de subsidio jefa sra pamela Olivares y el depto de habitalidad social jefa sra natalia molina y viviana fritz quien encubre a la fund. Techo Chile en construcción del proyecto ya que fue testigo de como se me negó el ingreso a la obra 19 de marzo 2022, denuncio FAVORITISMO y amiguismo. Engaño de la constructora quien ofrece buena vista y deja en 2 piso al lado del estacionamiento con ruidos molestos y ruidos de motor todo el día supuesto corredor sr nelson gimenez"/>
    <s v="Descripción: Junto con saludar cordialmente, damos respuesta a sus reclamos, CAS 6775827 F1Y5T6 de fecha 25.03.2022, CAS 6822398 J8L6W7 de fecha 06.05.2022 y CAS 6836581 T1K1N7 de fecha 21.05.2022, en las cuales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y una vez revisadas sus presentaciones por distintas Unidades de este Servicio, podemos informar lo siguiente: En cuanto a la visita realizada con fecha 19/03/2022 a las obras del &quot;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y en cuanto a lo indicado sobre presentación realizada por Ud. ante Contraloría General de la República, singularizada con el número W005317, no nos es posible emitir un pronunciamiento toda vez que dicha presentación no ha sido derivada desde la citada Institución, a la Contraloría Interna de SERVIU Metropolitano, a la fech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NMM/MJBM/FHL Fecha de publicación: 07-07-2022 17:46"/>
    <d v="2022-05-21T19:30:44"/>
    <d v="2022-07-07T17:46:22"/>
    <s v="15463441"/>
    <s v="CASTILLO DIAZ, ROCKY ANDERSON"/>
    <s v="Chileno o extranjero con rut"/>
    <d v="2022-05-21T19:30:44"/>
    <s v="No"/>
    <n v="31"/>
    <s v="Sí"/>
    <s v="Hombre"/>
    <s v="2.2.11. Otros programas habitacionales"/>
    <s v="Reclamo"/>
    <s v="SERVIU METROPOLITANO"/>
    <m/>
    <m/>
    <s v="Santiago"/>
    <s v="Gestión de opinión ciudadana"/>
    <x v="0"/>
    <s v="Miqueles Jimenez, Paola"/>
    <s v="Cardenas Pinto, Paola"/>
    <s v="Chilena"/>
    <s v="Valor predeterminado"/>
    <m/>
    <x v="10"/>
    <x v="1"/>
  </r>
  <r>
    <s v="CAS-6840665-X7M8V3"/>
    <x v="0"/>
    <s v="Web"/>
    <x v="0"/>
    <s v="Quiero realizar un reclamo directamente contra el Subdepto. Autorización de Pagos de Serviu. Ya que hasta el día de hoy no me devuelven mi dinero y yo renuncie hace mucho tiempo a un proyecto. El monto que me tienen que devolver son $2.229.565. He ido Serviu RM a ver en qué va mi caso y no me dan respuesta, también a la entidad constructora oval, puse un reclamo en Sernac contra la constructora y dijeron que cualquier reclamo lo hiciera en contra de el Subdepto. Autorización de Pagos de Serviu. Por favor necesito la reposición de mi dinero con suma urgencia."/>
    <s v="Descripción: Junto con saludar cordialmente, y por especial encargo de la Dirección del SERVIU Metropolitano, damos respuesta a su reclamo relacionado con la demora en la realización del desbloqueo de su cuenta de ahorro para la vivienda, con la necesidad urgente de hacer uso sin impedimentos de su dinero. En primer lugar, quisiéramos expresar que lamentamos muy sinceramente la situación descrita por usted, especialmente porque nuestro compromiso como SERVIU Metropolitano, es ofrecer un servicio con altos estándares de calidad, entregándoles a nuestros usuarios una información certera y oportuna. Al respecto, en atención a su presentación y comprendiendo su preocupación, le informamos que con fecha 09.06.2022, se dio curso a la restitución de su ahorro, trámite que se encuentra en el Departamento de Contabilidad de este Servicio, unidad que concretará la transferencia a su cuenta de ahorro para la vivienda. Cabe añadir que para tales efecto, por parte del Subdepartamento Autorización Pago Subsidios de Construcciones, tomaron contacto telefónico con usted, para informar sobre el estado del trámite. Le reiteramos nuestras más sinceras disculpas por las molestias que esta situación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VM Fecha de publicación: 13-06-2022 17:53"/>
    <d v="2022-05-26T09:05:58"/>
    <d v="2022-06-13T17:53:12"/>
    <s v="18941785"/>
    <s v="SEPULVEDA ARAVENA, FERNANDA ANDREA"/>
    <s v="Chileno o extranjero con rut"/>
    <d v="2022-05-26T09:05:58"/>
    <s v="No"/>
    <n v="12"/>
    <s v="No"/>
    <s v="Mujer"/>
    <s v="4.06. Desbloqueo de libreta de ahorro"/>
    <s v="Reclamo"/>
    <s v="SERVIU METROPOLITANO"/>
    <m/>
    <m/>
    <s v="El Bosque"/>
    <s v="Gestión de opinión ciudadana"/>
    <x v="2"/>
    <s v="Parada Alarcon, Carolina"/>
    <s v="Vidal Muñoz, Camila"/>
    <s v="Chilena"/>
    <s v="Valor predeterminado"/>
    <m/>
    <x v="10"/>
    <x v="1"/>
  </r>
  <r>
    <s v="CAS-6845214-Z6J7G2"/>
    <x v="0"/>
    <s v="Web"/>
    <x v="0"/>
    <s v="PASARON LOS DÍAS Y NO SE ACTIVÓ EL SUBSIDIO, VISITAMOS SERVIU METROPOLITANO Y NO NOS ATENDIERON, ARTURO PRAT #80 CONSULTAMOS POR ALGUIEN ENCARGADO DE VALIDAR LOS CONTRATOS DEL SUBSIDIO DE ARRIENDO Y NADA, NOS DIJERON QUE HACÍAN TELE-TRABAJO, OBVIAMENTE ME PARECIÓ UNA BURLA YA QUE ME HAN CONTACTADO VARIAS VECES PARA DAR RESPUESTA A MIS RECLAMOS POR LA ATENCIÓN TELEFÓNICA PERO NADIE TIENE CLARIDAD DEL PROCESO, DE ULTIMO MOMENTO ME DICEN QUE EL PROCESO PUEDE DEMORAR 20 DÍAS HÁBILES Y ESO ME PARECE MÁS ABSURDO AÚN SABIENDO UDS QUE LA NECESIDAD DE LAS PERSONAS ES HOY NO MAÑANA, POR SIMPLE BUROCRACIA? O POR IN-EFICIENCIA DE SU PERSONAL PERO ESTO NO PUEDE SER POSIBLE, LA SEÑORA ELIZABETH TOBAR AH CONFIRMADO QUE AÚN NO LLEGA NADA PARA VALIDAR Y ESO ES ABSURDO SI HEMOS ENVIADO COMO 6 VECES LOS DOCUMENTOS TANTO YO COMO MI SEÑORA QUIEN ES LA BENEFICIARIA. (CINTHYA ANDREA ULLOA CABEZAS DE RUT: 17.243.423-1 CORREO: CINTHYAULLOA@HOTMAIL.COM ) POR FAVOR EN UN ACTO DESESPERADO POR QUE SE ACTIVE EL SUBSIDIO PARA DEPOSITAR EN LA CUENTA DEL BANCO TENEMOS HASTA HOY O DE LO CONTRARIO PASARÁ OTRO PÉSIMO MES PARA MI FAMILIA. AGRADEZCO LA AYUDA"/>
    <s v="Descripción: Junto con saludar cordialmente, damos respuesta a su correo electrónico, donde nos consulta por el estado de la documentación de la Señora Cinthya Ulloa, su cónyuge, con quien postuló al beneficio de subsidi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informamos que, los antecedentes se encuentran ingresados y revisados por el Equipo de Arriendo Transitorio de nuestro Servicio, dicho lo anterior, se ha notificado una observación, a través del correo electrónico, por lo que una vez que la Sra. Cinthya, haya reunido los antecedentes solicitados, deberá enviarlo directamente al correo electrónico; nborquez@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JSR Fecha de publicación: 13-07-2022 14:55"/>
    <d v="2022-05-31T12:41:43"/>
    <d v="2022-07-13T14:55:19"/>
    <s v="16282136"/>
    <s v="MARTINEZ GARAY, FELIPE IGNACIO"/>
    <s v="Chileno o extranjero con rut"/>
    <d v="2022-05-31T12:41:43"/>
    <s v="No"/>
    <n v="29"/>
    <s v="Sí"/>
    <s v="Hombre"/>
    <s v="2.2.04. Subsidio de Arriendo de Vivienda (D.S. 52)"/>
    <s v="Reclamo"/>
    <s v="SERVIU METROPOLITANO"/>
    <m/>
    <m/>
    <s v="San Joaquin"/>
    <s v="Gestión de opinión ciudadana"/>
    <x v="0"/>
    <s v="Marinao, Jenifer"/>
    <s v="Maass, Catalina"/>
    <s v="Chilena"/>
    <s v="Valor predeterminado"/>
    <m/>
    <x v="10"/>
    <x v="1"/>
  </r>
  <r>
    <s v="CAS-6847771-H7R1N6"/>
    <x v="0"/>
    <s v="Web"/>
    <x v="0"/>
    <s v="Estimados y estimadas, Escribo nuevamente para hacer un reclamo. Anteriormente realicé el reclamo CAS-6825939-J9Y0W8 sobre obras de alcantarillado, pavimentación y reposición de veredas debido a una obra de construcción a cargo de la empresa Aguas Andinas, quienes contrataron a la empresa constructora ICPT en el sector de Melipilla, específicamente en Villa Rinconada. El día 27 de mayo se acercaron al lugar de la obra 2 personas de la empresa ICPT con un funcionario del Serviu, donde se me pidieron explicaciones por el reclamo realizado, situación que me pareció extraña, pero accedí a conversar con ellos, ya que al reclamar en distintas instituciones y que ninguna autoridad responda, decidí aprovechar la oportunidad. Uno de los representantes de la empresa ICPT y el funcionario del Serviu tuvieron malas formas y predisposición al comunicarse conmigo, insinuando que era tonta por no saber explicar con términos técnicos lo sucedido con la obra y que no era de su interés conocer mi relato de las cosas. Esta es una forma de violencia de género. Por otra parte, la empresa ICPT frente a funcionarios de la Municipalidad de Melipilla reconoció daños a los cimientos del muro exterior de mi casa, por lo que se comprometieron en primera instancia a romper nuevamente la vereda, reponer 40 centímetros de hormigón que habían sido removidos, incluyendo el refuerzo antisísmico. Y, en segunda instancia, poner cemento en la vereda, ya que luego de la obra realizada por la empresa ICPT, parte de los cimientos quedaron expuestos, situación que no ocurría antes. En presencia del funcionario del Serviu negaron esto y dijeron que solamente podían poner cemento en la vereda para tapar los cimientos expuestos. Además, se me quería obligar permanente e insistentemente a que aceptara un acuerdo con la empresa ICPT indicando que estaba de acuerdo con su propuesta, situación a la cual no accedí. El funcionario de Serviu estaba también de acuerdo con esta práctica. Además, se comprometieron a solucionar el problema de pendiente y acumulación de agua que se produce en la bajada para discapacitados. Actualmente, la empresa ICPT está haciendo nuevas bajadas para discapacitados lo cual generó molestias en las vecinas, a quienes trataron de mala manera y se burlaron de ellas por ser adultas mayores. Desde la empresa ICPT mencionaron que esto se había acordado con la Junta de Vecinos y vecinas y con personal del Serviu, y que habían sido autorizados por su institución. Aclaro que la Junta de Vecinos y vecinas jamás se ha reunido con la empresa ICPT ni Serviu. Para ningún proceso de la obra fueron consultadas las vecinas y vecinos del lugar. Solicito su ayuda para solucionar los problemas que ha traído esta obra. Saludos,"/>
    <s v="Descripción: Junto con saludar cordialmente, damos respuesta a su correo electrónico, mediante el cual manifiesta su reclamo, relacionado con el trato recibido por parte de la Empresa Constructora y un Inspector de este Servicio, en reunión sostenida el día 27 de mayo del presente, por obras de alcantarillado, pavimentación y reposición de veredas, desarrolladas en la Villa Rinconada, de la comuna de Melipill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quisiéramos señalar que lamentamos también la situación expuesta por usted, especialmente porque para nosotros como SERVIU Metropolitano, es de suma importancia que todo el proceso que conlleva una ejecución de obras, se realice de acuerdo a lo programado y sin mayores inconvenientes para la comunidad, junto a la importancia de la calidad de atención de nuestros usuarios. Al respecto, y analizada su presentación por parte de la Sección Revisión e Inspección de Proyectos y Obras de Pavimentación y Aguas Lluvias Particulares de la Subdirección de Pavimentación y Obras Viales de este Servicio, informa que ante la situación expuesta, el día de la reunión entablada con usted, hija de los propietarios de la vivienda, se trató de conocer el motivo de la molestia que generó el reclamo, en donde además, la Empresa Constructora le dio a conocer la situación respecto al daño de las fundaciones del muro que ustedes indicaban, en ningún momento hubo un trato irrespetuoso u otro tipo de forma. Todo esto con la finalidad de llegar a un acuerdo para la reparación de los daños causados por el desarrollo de los trabajos de pavimentación. Por lo que los problemas señalados , se subsanaron según acta de reunión de fecha 07 de junio del 2022 (la que se adjunta), firmada por los propietarios con la Empresa Constructora. Para su tranquilidad, las obras no pueden ser recibidas si es que existe alguna observación pendiente. En este caso la solución que se acordó entre la Empresa Constructora y los propietarios, debe estar subsanada para poder dar el pase a la recepción de las obras. Ante cualquier duda con respecto a lo informado, sugerimos tomar contacto con el Jefe de la Sección de Revisión e Inspección de obras de Pavimentación y Aguas Lluvias Particulares del SERVIU Metropolitano, Sr. Roberto Nuñez Barriga a su correo electrónico: rpnunez@minvu.cl y/o con el Coordinador de Inspección de Obras de este Servicio, Sr. Cristian Montes Becerra: cmonte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RV/RÑB/MLC Fecha de publicación: 18-07-2022 18:06"/>
    <d v="2022-06-02T16:29:03"/>
    <d v="2022-07-18T18:06:27"/>
    <s v="17962128"/>
    <s v="MONTERO MEZA, CLAUDIA"/>
    <s v="Chileno o extranjero con rut"/>
    <d v="2022-06-02T16:29:03"/>
    <s v="No"/>
    <n v="30"/>
    <s v="Sí"/>
    <s v="Mujer"/>
    <s v="1.5.1. Fallas de pavimentos - SERVIU"/>
    <s v="Reclamo"/>
    <s v="SERVIU METROPOLITANO"/>
    <m/>
    <m/>
    <s v="Melipilla"/>
    <s v="Gestión de opinión ciudadana"/>
    <x v="0"/>
    <s v="Miqueles Jimenez, Paola"/>
    <s v="Cardenas Pinto, Paola"/>
    <m/>
    <s v="Valor predeterminado"/>
    <m/>
    <x v="7"/>
    <x v="1"/>
  </r>
  <r>
    <s v="CAS-6700983-B8C2B2"/>
    <x v="0"/>
    <s v="Web"/>
    <x v="0"/>
    <s v="Es un reclamo por la falta de información y apoyo del departamento de aplicaciones de Serviu, su jefa sra pamela olivares, asistente sra Patricia maraboli, sra Mabel Soto. Tambien la no respuesta de la presentación en contraloria ref:218.089 del 2020, remite la contraloria con oficio n° 542, al director serviu, sin respuesta a la fecha favor enviar pdf.  Necesito saber mas del art 3. La letra C. Del decreto 19 de integración social, ya que desconozco. El apoyo de la entidad desarrolladora, no se quien apoyara en el proceso de instacion.  Que son las areas de seguimiento.  Quien apoyara en la promoción de derechos y deberes.  Promoción de identidad barrial y seguridad.  Quien en MINVU fija las areas de intervención con la entidad desarrolladora.  Quien verifica todo esto.  Por que se le paga a la entidad desarrolladora por participar.  Quien verifica en Serviu que la entidad desarrolladora cumpla con apoyar.  Del 3 de marzo 2020 estoy tratando de comunicarme con la jefa de aplicación sra pamela olivares, si revisa su computadora atravez de ID puede. Verificar todos los correos el ultimo el 20 de diciembre 2021 me entorpece en mi gestiones, es discriminadora su actitud por tener rasgos mapuches y por ser IGNORANTE vulnerable socialmente, puedo ser atendido por otro departamento ya que es desgastante tratar de comicarse con ella, creé que yo cuento con computador con camara y audifonos mas internet para hacer ZOOM, no entiende que ella cuenta con tecnología y que hay una brecha tecnológica, no tiene criterio, falta de vocación de servicio ya que para eso puede enviar PDF explicando los requerimientos o por carta a mi domicilio, verificar el apoyo y la información de apoyo en proyectos para comprobar los hechos.  Hice consulta n° cas-6487234-m0w4m6-minvu.  Me responde :  1. Que figuro en proyecto y no aclara que depto.  2. Que mayo 2021 quiere hacer video llamada y no me pregunta si tengo los medios tecnológicos. 3. Que el sr ariel rogazi de mayo 2021 quiere informar del proyecto, no he recibido correo con ninguna explicación, favor solicitar la información ya que nunca la envío. 4. Serviu y la entidad desarrolladora estan dispuesto, a la fecha no tengo respuesta, tuve que hacer presentación en contraloria solicitando información pública por ley de transparencia, falta de respuesta de la presentación en contraloria ref:218.089 del 2020, remite la contraloria con oficio n° 542, al director serviu, sin respuesta a la fecha del MINVU, favor enviar pdf revidar el ID de sra pamela olivares y ver todos los correos.  5. El nombre de la funcionaria que emitió la respuesta ya que no se quien o que departamento la elabora y quien analizo mi caso, ya que es un hecho concreto la reserva y necesito informarme mas ya que fui engañado.  6. La persona que elaboro la respuesta no responde por la legalidad de reserva de depto ya que este no tiene timbre y La razon social y rut no iguales con la reserva de serviu, se entiende, son dos una que tiene serviu"/>
    <s v="Descripción: Junto con saludarle cordialmente, damos respuesta a su reclamo, mediante el cual manifiesta la falta de información y apoyo, desde la Oficina Soporte y Control Aplicación de Subsidios de este Servicio, entre otros temas. En primer lugar, quisiéramos manifestar que lamentamos muy sinceramente el tiempo transcurrido en la entrega de la respuesta a su requerimiento; no obstante, estimamos necesario mencionar que, dada la emergencia sanitaria que afecta al país, y en acatamiento de las medidas sanitarias adoptadas por el Gobierno de Chile, producto del COVID-19, SERVIU Metropolitano ha suspendido parcialmente la atención en sus oficinas, situación que ha generado un aumento significativo en el volumen de solicitudes ciudadanas ingresadas de manera digital, provocando que los tiempos asociados para atender los requerimientos de nuestros (as) usuarios (as) se extiendan más de lo esperado. Al respecto, le informamos que revisados nuestros registros computacionales, hemos confirmado que usted es beneficiario del Programa Sistema Integrado de Subsidio Habitacional, que regula el Decreto Supremo N°1 (V. y U.) 2011, encontrándose vinculado al proyecto de Integración Social y Territorial, regulado por el Decreto Supremo N°19 (V. y U.) de 2016, Edificio Alhue Vespucio, correspondiente a la Entidad Desarrolladora Inversiones HS Ltda. , de la comuna de La Cisterna. Dicho lo anterior, es importante señalar que dentro de los principales objetivos del Programa de Integración Social y Territorial, es que se encuentra enfocado a que las personas que cuentan con un subsidio habitacional, obtenido a través del Decreto Supremo N°1 (V. y U.) 2011 o Decreto Supremo N°49 (V. y U.) 2011 , logren adquirir una vivienda definitiva, siendo su financiamiento a través del subsidio habitacional y ahorro voluntario. En relación a la falta de información que usted alude, podemos señalar, que se ha tratado de responder a sus inquietudes constantemente, lamentando que éstas no hayan sido de su satisfacción. Respecto a la comunicación a través de contacto telefónico o a través de alguna plataforma digital, es posible indicar que éstos son canales utilizados principalmente, dada la contingencia actual que enfrenta el país producto de la pandemia. Asimismo, comentar que el Equipo de profesionales que menciona, sólo puede dar respuesta en torno a la aplicación de su beneficio, indicando que cuenta con un cupo; la asignación del piso y departamento, es de exclusividad de la Inmobiliaria. En este contexto, sugerimos revisar dicha materia directamente con la Entidad Desarrolladora. Por otra parte, cabe señalar, que la aplicación del Plan de Integración Social y detalle de ejecución de productos y actividades, están determinados en la Resolución Exenta N° 5957 (V. y U.) de 11.05.2017. Comprende el desarrollo de actividades, contenidas en 5 Áreas de Intervención: 1.- Área Seguimiento del Proyecto Habitacional, contempla como actividad Visita a Obras con Avance Físico. 2.- Área Apoyo a Asignatarios, Propietarios y/o Copropietarios, contempla como actividad Taller Uso y Mantención de Viviendas y Uso y Mantención del Equipamiento. 3.- Área Promoción de los Derechos y Deberes que asumen las familias como nuevos Propietarios o Copropietarios y como Vecinos, contempla como actividad Taller Derechos y Deberes Propietarios y/o Copropietarios. 4.- Área Organización Comunitaria y Promoción de la Identidad Barrial, contempla como actividad Levantamiento Información Temas Interés de Familias y Taller Temas de Interés de Familias. 5.- Área Vinculación con las Redes Comunitarias, contempla como actividad Taller Redes Comunitarias. En lo concerniente a la verificación del cumplimiento del Plan de Integración Social, ésta se efectúa desde la Sección Habilitación Social de este SERVIU. Le reiteramos nuestras más sinceras disculpas por las molestias que la demora en el envío de esta respuesta le haya podido causar, y le manifestamos nuestra disposición para responder sus consultas. PCP/PMJ/PMM/LJ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2-2022 13:44"/>
    <d v="2022-01-02T18:37:25"/>
    <d v="2022-02-23T11:44:18"/>
    <s v="15463441"/>
    <s v="CASTILLO DIAZ, ROCKY ANDERSON"/>
    <s v="Chileno o extranjero con rut"/>
    <d v="2022-01-02T18:37:27"/>
    <s v="No"/>
    <n v="37"/>
    <s v="Sí"/>
    <s v="Hombre"/>
    <s v="5.1.3.2. Trato del funcionario/a (Atención Presencial)"/>
    <s v="Reclamo"/>
    <s v="SERVIU METROPOLITANO"/>
    <m/>
    <m/>
    <s v="Santiago"/>
    <s v="Gestión de opinión ciudadana"/>
    <x v="0"/>
    <s v="Miqueles Jimenez, Paola"/>
    <s v="Urquiaga Poppenberg, Ximena"/>
    <s v="Chilena"/>
    <s v="Valor predeterminado"/>
    <m/>
    <x v="4"/>
    <x v="1"/>
  </r>
  <r>
    <s v="CAS-6709598-D7V1G4"/>
    <x v="0"/>
    <s v="Web"/>
    <x v="0"/>
    <s v="Mi nombre es Gloria González quiero hacer una consulta ya que me encuentro muy molesta por las respuestas que he estado recibiendo de parte del minvu, creo que no son gente seria, pues primero la respuesta fue que estaba rechazada mi postulación, con eso yo había quedado tranquila, pero luego de nuevo un correo diciendo que se estaban estudiando mis documentos y luego otro correo diciendo que estaba rechazada. Al preguntar por el certificado por el cual había sido rechazada por 2 y 3 vez, la respuesta fue que había sido estudiando mi caso y que fue un error y que podría apelar, esperando para poder hacerlo recibo nuevamente otro correo que dice que no. Es por esto que quiero saber si algún día podré volver a postular, pues mi casa que fue declarada inhabitable fue construida con un subsidio rural en el año 1994, y creo que esa podría ser la razón por la cual no me han dejado potular (aunque a este se le aplicó la marca 28). Esperando recibir una respuesta seria en esta oportunidad. Atte Gloria González Rut: 9431.850-5"/>
    <s v="Descripción: Junto con saludar cordialmente, damos respuesta a su correo electrónico, en el que manifiesta su molestia por la distintas respuestas recibidas, en cuanto a la documentación exigida en el marco de su postulación al segundo llamado a postulación del año 2021, del Programa Sistema Integrado de Subsidio Habitacional, regulado por el D.S. N° 1 (V. y U.) de 2011. En primer lugar, quisiéramos reiterar nuestras disculpas por la situación ocurrida, y la confusión que hubiese podido provocar, especialmente porque nuestro compromiso como SERVIU Metropolitano es entregarle a nuestros usuarios, una información completa, certera y oportuna para que puedan realizar sus trámites sin mayores inconvenientes. Dicho lo anterior y tal como le indicáramos en respuesta anterior, una vez revisados los antecedentes que usted adjuntó en el formulario de atención ciudadana, no fue posible realizar el ingreso de su solicitud de postulación, debido a que el Certificado de Informaciones Previas señala la necesidad de adjuntar un certificado de suelo, puesto que el terreno que fue presentado en su postulación, es un área de protección ecológica, con desarrollo controlado. Por lo tanto, y en la medida que el Certificado de Informaciones Previas, indica expresamente, que el terreno está ubicado en un área de protección ecológica y es un área bajo protección oficial, se requiere demostrar que efectivamente es factible de construir. De esta forma, solicitar un informe o mayores antecedentes, se hace necesario para corroborar que el desarrollo controlado en el área cumple con la normativa vigente. En cuanto a la posibilidad de presentar una apelación al rechazo de su postulación, debemos reiterar que en su caso no se detectaron errores que justifiquen la aceptación del referido trámite de apelación, puesto que la normativa vigente señala que sólo serán atendidos los reclamos fundados en errores de hecho no imputables a los postulantes, no siendo este su caso. Le reiteramos nuestras más sinceras disculpas por las molestias que esta situación le haya podido causar, y la invitamos a seguir postulando en los próximos procesos de selección. 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17-01-2022 18:04"/>
    <d v="2022-01-11T16:21:13"/>
    <d v="2022-01-17T16:04:39"/>
    <s v="9431850"/>
    <s v="GONZALEZ ARAYA, GLORIA ISABEL"/>
    <s v="Chileno o extranjero con rut"/>
    <d v="2022-01-11T16:21:13"/>
    <s v="No"/>
    <n v="4"/>
    <s v="No"/>
    <s v="Mujer"/>
    <s v="15.3. Consultas sobre trámites en línea"/>
    <s v="Reclamo"/>
    <s v="SERVIU METROPOLITANO"/>
    <m/>
    <m/>
    <s v="Melipilla"/>
    <s v="Gestión de opinión ciudadana"/>
    <x v="0"/>
    <s v="COLA, CRM COLA"/>
    <s v="SIAC DINFO, AdmincrmProd"/>
    <s v="Chilena"/>
    <s v="Valor predeterminado"/>
    <m/>
    <x v="4"/>
    <x v="1"/>
  </r>
  <r>
    <s v="CAS-6710629-F9W4L2"/>
    <x v="0"/>
    <s v="Web"/>
    <x v="0"/>
    <s v="Estimados: El motivo de mi consulta y reclamo es por el cual este año para poder postular al subsidio Ds49, a mi ni me ha llegado ningún correo, yo postule el año 2020 sin tener ninguna respuesta Aserca de mi postulación tampoco he recibido ningún correo que diga que paso con mi postulación ruego porfavor tomar en consideración mi consulta por motivos de pandemia y estar embarazada hospitalizada en reiteradas ocasiones no me pude asercar de manera presencial para ver q paso pero ahora lo hise y la respuesta fue está pedir explicaciones atravesó de esta, porfavor ruego una respuesta clara para poder volver a postular. Les saluda cordialmente Fabiola Vargas marambio."/>
    <s v="Descripción: Junto con saludarle cordialmente, damos respuesta a su reclamo, donde expone su disconformidad porque no puedo postular al llamado individual de postulación especial al Programa Fondo Solidario de Elección de Vivienda (D.S.49) año 2021, razón por lo cual, solicita se revise su situación. Al respecto, le informamos que considerando que la demanda al llamado de postulación al Programa Fondo Solidario de Elección de Vivienda del año 2020 fue histórica, se decidió abrir de manera extraordinaria un proceso exclusivo para postulantes hábiles de dicho Llamado, es decir, que cumpliendo con todos los requisitos establecidos por el Programa, no resultaron seleccionados en dicha oportunidad y que se encuentran en el tramo del 40 % del Registro Social de Hogares. El objetivo fue priorizar a las personas que llevan más de una postulación al subsidio y facilitar el acceso a la vivienda a aquellas familias en situación de vulnerabilidad y hacinamiento habitacional. En este sentido y previa revisión de nuestros registros, hemos podido verificar que usted participó del llamado individual año 2020, del Programa Fondo Solidario de Elección de Vivienda (D.S.49) donde sus antecedentes fueron rechazados, razón por la que, lamentamos informar que no era posible en esa condición postular en el llamado efectuado en el mes de diciembre de 2021. No obstante, podrá postular al programa que sea de su interés en el año 2022, cumpliendo con los respectivos requisitos. Le sugerimos estar atenta a los llamados a postulación del año en curso, los cuales son publicados oportunamente en el portal web del Ministerio de Vivienda y Urbanismo: www.minvu.cl y redes sociales institucionales. Esperamos que la información proporcionada sea de utilidad, y le reiteramos nuestra disposición para responder sus consultas. PCP/PTS/OHM/CH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7:49"/>
    <d v="2022-01-12T16:07:26"/>
    <d v="2022-02-02T15:50:02"/>
    <s v="13839334"/>
    <s v="VARGAS MARAMBIO, FABIOLA ANDREA"/>
    <s v="Chileno o extranjero con rut"/>
    <d v="2022-01-12T16:07:26"/>
    <s v="No"/>
    <n v="15"/>
    <s v="No"/>
    <s v="Mujer"/>
    <s v="2.2.1.1. Postulación Individual (D.S. 49)"/>
    <s v="Reclamo"/>
    <s v="SERVIU METROPOLITANO"/>
    <m/>
    <m/>
    <s v="Puente Alto"/>
    <s v="Gestión de opinión ciudadana"/>
    <x v="0"/>
    <s v="Torres Suil, Paula Andrea"/>
    <s v="Hernandez Muñoz, Olga"/>
    <s v="Chilena"/>
    <s v="Valor predeterminado"/>
    <m/>
    <x v="4"/>
    <x v="1"/>
  </r>
  <r>
    <s v="CAS-6714990-T7Y9J4"/>
    <x v="0"/>
    <s v="Presencial"/>
    <x v="0"/>
    <s v="usuaria solicita dejar reclamo dirigido a funcionaria Paola Villavicencio por su mala atención."/>
    <s v="Descripción: Junto con saludarle cordialmente, damos respuesta a su presentación, mediante la cual, plantea su reclamo relacionado con la atención brindada por la funcionaria Sra. Paola Villavicencio, quien se desempeña en la Oficina de Informaciones, Reclamos y Sugerencias (OIRS Santiago) de este Servicio.  En primer lugar, quisiéramos manifestar que lamentamos la situación descrita por usted, especialmente porque para nosotros como SERVIU Metropolitano es de suma importancia la calidad de atención de nuestros usuarios, pues nos encontramos trabajando arduamente todos los días para mejorar nuestros espacios de atención y el trato que los funcionarios entregan en ella. En este orden de ideas, cumplimos con informar a usted que la Jefatura de dicha Oficina de Informaciones mantuvo una reunión con la referida funcionaria para abordar lo sucedido, con el fin de reforzar los protocolos de atención ciudadana y evitar que situaciones de este tipo se repitan en el futuro. Reciba usted nuestras más sinceras disculpas por las molestias que esta situación le haya podido causar y la invitamos a seguir entregándonos su opinión, la cual nos permite avanzar, corregir errores y mejorar. PCP/XUP/OHM/JR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2-02-2022 16:17"/>
    <d v="2022-01-17T15:54:40"/>
    <d v="2022-02-02T14:17:42"/>
    <s v="14407732"/>
    <s v="LUNA ASTUDILLO, ROSA DEL CARMEN"/>
    <s v="Chileno o extranjero con rut"/>
    <d v="2022-01-17T15:54:40"/>
    <s v="No"/>
    <n v="12"/>
    <s v="No"/>
    <s v="Mujer"/>
    <s v="2.6. Otras consultas y opiniones en materia habitacional"/>
    <s v="Reclamo"/>
    <s v="SERVIU METROPOLITANO"/>
    <s v="48"/>
    <s v="REGION METROPOLITANA"/>
    <s v="Lo Espejo"/>
    <s v="Gestión de opinión ciudadana"/>
    <x v="0"/>
    <s v="Urquiaga Poppenberg, Ximena"/>
    <s v="Cardenas Pinto, Paola"/>
    <s v="Chilena"/>
    <s v="Valor predeterminado"/>
    <m/>
    <x v="4"/>
    <x v="1"/>
  </r>
  <r>
    <s v="CAS-6716532-X4S2J7"/>
    <x v="0"/>
    <s v="Presencial"/>
    <x v="0"/>
    <s v="usuaria solicita dejar reclamo debido a que los sitios web no responden a los requerimientos de la ciudadanía y en atención presencial no se cumplen los protocolos."/>
    <s v="Descripción: Junto con saludarle cordialmente, damos respuesta a su reclamo, relacionado con la mejora en los protocolos de la atención de público, correspondiente a la Oficina de Informaciones (OIRS Santiago), ubicada en calle Arturo Prat N°80, comuna de Santiago y las dificultades de acceso en las plataformas digitales.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relación a los protocolos considerando las alertas sanitarias es importante indicar que estos se encuentra validados y activados por el Encargado de Prevención de Riesgo entregando lineamientos e implementos de seguridad a los funcionarios, previniendo con esto contagios dada la pandemia en la cual nos encontramos. Lamentablemente en las afuera de la oficina, tanto los guardias de seguridad y los funcionarios que se encuentran apoyando la atención, le indican a los usuarios la importancia del distanciamiento, sin embargo, esto en la mayoría de los casos no es considerado por la Ciudadanía manteniendo nula distancia social. Sin perjuicio de ello, revisaremos nuestros protocolos con la finalidad de que no existan problemas tanto para los usuarios como para nuestros funcionarios. En relación a los inconvenientes que han presentado las plataformas digitales, debemos indicar que, estamos conscientes de la situación descrita por usted, y lamentamos la experiencia con nuestras plataformas, especialmente porque para nosotros como SERVIU es de suma importancia que los canales digitales faciliten las gestiones para nuestros usuarios. Reciba usted nuestras más sinceras disculpas por las molestias que estas situaciones le hayan podido causar y la invito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5-02-2022 17:24"/>
    <d v="2022-01-18T15:38:16"/>
    <d v="2022-02-15T15:24:30"/>
    <s v="15350025"/>
    <s v="VILCHES BRAVO, KAREN MARGARITA"/>
    <s v="Chileno o extranjero con rut"/>
    <d v="2022-01-18T15:38:17"/>
    <s v="No"/>
    <n v="20"/>
    <s v="No"/>
    <s v="Mujer"/>
    <s v="2.6. Otras consultas y opiniones en materia habitacional"/>
    <s v="Reclamo"/>
    <s v="SERVIU METROPOLITANO"/>
    <s v="39"/>
    <s v="REGION METROPOLITANA"/>
    <s v="La Florida"/>
    <s v="Gestión de opinión ciudadana"/>
    <x v="0"/>
    <s v="Torres Suil, Paula Andrea"/>
    <s v="Hernandez Muñoz, Olga"/>
    <s v="Chilena"/>
    <s v="Valor predeterminado"/>
    <m/>
    <x v="4"/>
    <x v="1"/>
  </r>
  <r>
    <s v="CAS-6717942-L9Z9G1"/>
    <x v="0"/>
    <s v="Presencial"/>
    <x v="0"/>
    <s v="usuaria solicita dejar reclamo por retraso en obras de construcción con subsidio DS1 INMOBILIARIA OCASUR SPA"/>
    <s v="Descripción: Junto con saludarle cordialmente, damos respuesta a su reclamo, mediante el cual, plantea la problemática relacionada al retraso de las obras de construcción de su vivienda en sitio propio con aplicación de su subsidio habitacional, regulado por el Decreto Supremo N° 1 (V. y U.) de 2011, y además, manifiesta su inquietud por el período de vigencia de su beneficio. En primer lugar, lamentamos la situación descrita por usted, para nosotros como SERVIU Metropolitano es de suma importancia que usted pueda obtener una solución habitacional a través de la construcción de su vivienda y que esto se realice sin mayores inconvenientes. Asimismo, podemos comentar que, tomamos contacto con el Sr. René Ocaranza Ocaranza, representante de la Inmobiliaria Ocasur Spa, quien nos comentó que efectivamente, producto de la pandemia, la programación de construcción de viviendas para los años 2020 y 2021, se vio completamente afectada, ante lo cual se encuentran aún atendiendo proyectos atrasados. Respecto a su solicitud de no pagar el subsidio habitacional, es importante señalar que el pago de subsidio de Construcción en Sitio Propio, se autoriza una vez que la vivienda se encuentre terminada y con Recepción Final otorgada por la Municipalidad que corresponde. En cuanto a la vigencia de su subsidio, le informamos que el plazo vence el día 06.11.2022, y para proceder al pago, el SERVIU exigirá la presentación, a más tardar a los 90 días corridos posteriores al vencimiento del certificado de subsidio, de los documentos que para cada caso se señala, según la operación en la cual se hubiere aplicado el certificado de subsidio, siempre que se acredite que la solicitud de recepción municipal fue ingresada a trámite durante la vigencia del certificado de subsidio. Por último, agradecemos que Ud., se haya tomado el tiempo para realizar el reclamo pertinente, por cuanto para este SERVIU es importante conocer los términos en que se realizan los contratos de las empresas de este rubro con los beneficiarios. Esperamos que la información proporcionada sea de utilidad, y le reiteramos nuestra disposición para responder sus consultas. PCP/PTS/GBO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1"/>
    <d v="2022-01-19T16:13:02"/>
    <d v="2022-02-09T08:52:03"/>
    <s v="7367538"/>
    <s v="PAVEZ TAMAYO, MARIA ANTONIETA"/>
    <s v="Chileno o extranjero con rut"/>
    <d v="2022-01-19T16:13:02"/>
    <s v="No"/>
    <n v="15"/>
    <s v="No"/>
    <s v="Mujer"/>
    <s v="2.2.2.2. D.S. 01 Título I: Subsidio habitacional para grupos emergentes"/>
    <s v="Reclamo"/>
    <s v="SERVIU METROPOLITANO"/>
    <s v="69"/>
    <s v="REGION METROPOLITANA"/>
    <s v="Puente Alto"/>
    <s v="Gestión de opinión ciudadana"/>
    <x v="0"/>
    <s v="Torres Suil, Paula Andrea"/>
    <s v="Barahona Oñate, Guisela"/>
    <s v="Chilena"/>
    <s v="Valor predeterminado"/>
    <m/>
    <x v="4"/>
    <x v="1"/>
  </r>
  <r>
    <s v="CAS-6719129-V3Y8P7"/>
    <x v="0"/>
    <s v="Presencial"/>
    <x v="0"/>
    <s v="usuaria solicita dejar reclamo a funcionaria Camila Urrutia por mala información con respecto a aplicación subsidio arriendo"/>
    <s v="Descripción: Junto con saludarle cordialmente, y por especial encargo de la Dirección del SERVIU Metropolitano, damos respuesta a su reclamo relacionado con la atención brindada por la funcionaria Srta. Camila Urrutia Alarcón, quien se desempeña en la Oficina de Informaciones, Reclamos y Sugerencias (OIRS Santiago) de este Servicio. En primer lugar, quisiéramos señalar que lamentamos la situación descrita por usted, toda vez que para nosotros como SERVIU Metropolitano es de suma importancia la calidad de atención de nuestros usuarios, razón por la que nos encontramos trabajando arduamente todos los días para mejorar nuestros espacios de atención y el trato que los funcionarios entregan en ella. Por lo anterior,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Esperamos que la información proporcionada sea de utilidad, y le reiteramos nuestra disposición para responder sus consultas. PCP/JML/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17-02-2022 18:13"/>
    <d v="2022-01-20T15:35:14"/>
    <d v="2022-02-17T16:13:52"/>
    <s v="17029618"/>
    <s v="HERRERA ACOSTA, MARIA GRACIELA"/>
    <s v="Chileno o extranjero con rut"/>
    <d v="2022-01-20T15:35:14"/>
    <s v="No"/>
    <n v="20"/>
    <s v="No"/>
    <s v="Mujer"/>
    <s v="5.1.4.1. Claridad de la información (Atención Presencial)"/>
    <s v="Reclamo"/>
    <s v="SERVIU METROPOLITANO"/>
    <s v="32"/>
    <s v="REGION METROPOLITANA"/>
    <s v="Santiago"/>
    <s v="Gestión de opinión ciudadana"/>
    <x v="0"/>
    <s v="Marinao, Jenifer"/>
    <s v="Hernandez Muñoz, Olga"/>
    <s v="Chilena"/>
    <s v="Valor predeterminado"/>
    <m/>
    <x v="4"/>
    <x v="1"/>
  </r>
  <r>
    <s v="CAS-6719130-V8P1M0"/>
    <x v="0"/>
    <s v="Presencial"/>
    <x v="0"/>
    <s v="usuaria solicita dejar reclamo dirigido a entidad patrocinante ya resultó beneficiada en 2019 y aún no le realizan su mejoramiento"/>
    <s v="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sin que a la fecha registre avances en la ejecución de las obras. Al respecto y comprendiendo su preocupación, es posible indicar que el proyecto Comité Habitacional Estrella Sur, etapa VII código 148558, patrocinado por el Prestador de Servicios de Asistencia Técnica (PSAT) ARCAMERI, se encuentra paralizado a la fecha, dado que la empresa constructora se vio fuertemente afectada debido a la emergencia sanitaria que ha enfrentado el país, producto del COVID-19. A la fecha y por lo antes mencionado, la PSAT se encuentra realizando las gestiones pertinentes para concretar un cambio de empresa constructora. Por lo antes expuesto y como es nuestro interés brindar el acompañamiento necesario en este proceso, le comento que el supervisor del Departamento de Obras de Edificación de este Servicio, Sr. Francisco Wragg, informará a la PSAT de su preocupación, para que tomen contacto con usted y su comunidad a la brevedad con el objeto de entregarles mayores antecedentes referidos a esta gestión, así como información sobre la nueva fecha de inicio de las obras. Finalmente, y si usted así lo requiere puede contactar directamente al supervisor antes mencionado, al correo electrónico fwragg@minvu.cl Finalmente, puede informarse de sus derechos y deberes como usuario, establecidos en nuestra Carta de Derechos Ciudadanos adjunta y que además se encuentra disponible en el sitio https://www.minvu.gob.cl/wp-content/uploads/2019/01/carta_Derechos-Ciudadanos_-2022.pdf PCP/PTS/MCV Fecha de publicación: 17-03-2022 17:27"/>
    <d v="2022-01-20T15:37:36"/>
    <d v="2022-03-17T16:27:44"/>
    <s v="8403193"/>
    <s v="ZURITA ALMONACID, ANA ELIZABETH"/>
    <s v="Chileno o extranjero con rut"/>
    <d v="2022-01-20T15:37:36"/>
    <s v="No"/>
    <n v="40"/>
    <s v="Sí"/>
    <s v="Mujer"/>
    <s v="2.2.3.2. PPPF II"/>
    <s v="Reclamo"/>
    <s v="SERVIU METROPOLITANO"/>
    <s v="64"/>
    <s v="REGION METROPOLITANA"/>
    <s v="Pudahuel"/>
    <s v="Gestión de opinión ciudadana"/>
    <x v="0"/>
    <s v="Torres Suil, Paula Andrea"/>
    <s v="Carcamo Valencia, Mylena"/>
    <s v="Chilena"/>
    <s v="Valor predeterminado"/>
    <m/>
    <x v="4"/>
    <x v="1"/>
  </r>
  <r>
    <s v="CAS-6719133-L2B5K0"/>
    <x v="0"/>
    <s v="Presencial"/>
    <x v="0"/>
    <s v="usuaria solicita dejar reclamo ya que indica que no le informaron que existía puntaje por exceso de ahorro"/>
    <s v="Descripción: Junto con saludarle cordialmente, damos respuesta a su reclamo, relacionado con la información entregada por funcionario correspondiente a la Informaciones, Reclamos y Sugerencias (OIRS Santiago) ubicada en calle Arturo Prat N°80, comuna de Santiago. En primer lugar, quisiéramos manifestar que lamentamos la situación descrita por usted, para nosotros como SERVIU Metropolitano es de suma importancia la calidad de atención hacia nuestros usuarios, pues nos encontramos trabajando arduamente todos los días para mejorar nuestros espacios de atención. Es importante indicar que tenemos un registro de atención que recibió usted, en el año 2018 y efectivamente fue orientada en relación al Programa Sistema Integrado de Subsidio Habitacional, regulado por el Decreto Supremo N° 1 (V. y U) 2011. Lamentablemente, en esa ocasión el funcionario no dio cuenta del factor de puntaje que corresponde a exceso de ahorro, orientado el monto del ahorro que es el mínimo que puede usted disponer para poder postular, indicándole que podía ahorrar más que el mínimo exigido. Es importante indicar que,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Adjuntamos para su conocimiento, los factores de puntaje donde no solo es considerado el puntaje de exceso de ahorro para resultar seleccionad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9-02-2022 10:53"/>
    <d v="2022-01-20T15:40:10"/>
    <d v="2022-02-09T08:53:33"/>
    <s v="13032471"/>
    <s v="VALENZUELA OYARZUN, BEATRIZ FABIOLA"/>
    <s v="Chileno o extranjero con rut"/>
    <d v="2022-01-20T15:40:11"/>
    <s v="No"/>
    <n v="14"/>
    <s v="No"/>
    <s v="Mujer"/>
    <s v="2.2.2.2. D.S. 01 Título I: Subsidio habitacional para grupos emergentes"/>
    <s v="Reclamo"/>
    <s v="SERVIU METROPOLITANO"/>
    <s v="45"/>
    <s v="REGION METROPOLITANA"/>
    <s v="Maipu"/>
    <s v="Gestión de opinión ciudadana"/>
    <x v="0"/>
    <s v="Torres Suil, Paula Andrea"/>
    <s v="Hernandez Muñoz, Olga"/>
    <s v="Extranjera"/>
    <s v="Valor predeterminado"/>
    <s v="Chile"/>
    <x v="4"/>
    <x v="1"/>
  </r>
  <r>
    <s v="CAS-6725309-L7Z1G9"/>
    <x v="0"/>
    <s v="Presencial"/>
    <x v="0"/>
    <s v="usuario solicita dejar reclamo dirigido a funcionario de seguridad Juan Reyes por mala atención"/>
    <s v="Descripción: Junto con saludarle cordialmente, y por especial encargo de la Dirección del SERVIU Metropolitano, doy respuesta a su reclamo relacionado con el trato brindado a nuestros usuarios por parte del Sr. Juan Reyes, quien se desempeña como guardia de seguridad en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será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ASD/PCP/XUP/RVU Fecha de publicación: 28-02-2022 16:13"/>
    <d v="2022-01-28T15:04:07"/>
    <d v="2022-02-28T14:14:12"/>
    <s v="17586944"/>
    <s v="BARRIA CASTILLO, JORGE JORDANO"/>
    <s v="Chileno o extranjero con rut"/>
    <d v="2022-01-28T15:04:08"/>
    <s v="No"/>
    <n v="23"/>
    <s v="Sí"/>
    <s v="Hombre"/>
    <s v="2.6. Otras consultas y opiniones en materia habitacional"/>
    <s v="Reclamo"/>
    <s v="SERVIU METROPOLITANO"/>
    <s v="32"/>
    <s v="REGION METROPOLITANA"/>
    <s v="Talagante"/>
    <s v="Gestión de opinión ciudadana"/>
    <x v="0"/>
    <s v="Miqueles Jimenez, Paola"/>
    <s v="Urquiaga Poppenberg, Ximena"/>
    <s v="Chilena"/>
    <s v="Valor predeterminado"/>
    <m/>
    <x v="4"/>
    <x v="1"/>
  </r>
  <r>
    <s v="CAS-6725311-T7V6S9"/>
    <x v="0"/>
    <s v="Presencial"/>
    <x v="0"/>
    <s v="usuaria solicita dejar reclamo dirigido a empresa contratista Cristián Manuel Ureta Villalon 16379138-2 por obras de mejoramiento mal realizadas"/>
    <s v="Descripción: Junto con saludarle cordialmente, damos respuesta a su reclamo, relacionado con la ejecución de las obras de mejoramiento en la vivienda correspondiente a la Sra. Nohelia Ramos Mundaca, financiadas a través del Programa de Protección del Patrimonio Familiar (PPPF), regulado por el Decreto Supremo Nº 255 (V. y U.) de 2006, del cual es beneficiari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solicitud se extendieran más de lo esperado. Asimismo,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tal como informáramos en presentación singularizada con el número CAS-6811163-W3N8Q1, en relación al reclamo del Llamado de Banco de Materiales, desde la Sección Gestion Asistencia Técnica de este Servicio, tomaron contacto con el Prestador de Servicios de Asistencia Técnica (PSAT) Colectivo Emergente, quienes señalaron lo siguiente: - Que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la familia insistió en que son los responsables, siendo que fue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Le reiteramos nuestras más sinceras disculpas por las molestias que la demora en el envío de esta respuesta le haya podido causar, y le manifest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6-05-2022 10:27"/>
    <d v="2022-01-28T15:10:58"/>
    <d v="2022-05-26T10:27:21"/>
    <s v="3399673"/>
    <s v="RAMOS MUNDACA, NOHELIA ARMINDA"/>
    <s v="Chileno o extranjero con rut"/>
    <d v="2022-01-28T15:10:59"/>
    <s v="No"/>
    <n v="83"/>
    <s v="Sí"/>
    <s v="Mujer"/>
    <s v="2.2.3.2. PPPF II"/>
    <s v="Reclamo"/>
    <s v="SERVIU METROPOLITANO"/>
    <s v="97"/>
    <m/>
    <s v="El Bosque"/>
    <s v="Gestión de opinión ciudadana"/>
    <x v="0"/>
    <s v="Miqueles Jimenez, Paola"/>
    <s v="Carcamo Valencia, Mylena"/>
    <s v="Chilena"/>
    <s v="Valor predeterminado"/>
    <m/>
    <x v="4"/>
    <x v="1"/>
  </r>
  <r>
    <s v="CAS-6726479-P3Q2T5"/>
    <x v="0"/>
    <s v="Presencial"/>
    <x v="0"/>
    <s v="usuaria solicita dejar reclamo dirigido a SERVIU alo debido a que indica que en mas de una oportunidad le han entregado información errónea"/>
    <s v="Descripción: Junto con saludarle cordialmente, damos respuesta a su presentación, donde expone su reclamo relacionado con la atención recibida por parte de funcionaria de SERVIU ALÓ, Srta. Vania Balbontin. En primer lugar, lamentamos la situación descrita por usted, para nosotros como SERVIU Metropolitano es de suma importancia la calidad de atención de nuestros usuarios, pues nos encontramos trabajando arduamente todos los días para mejorar nuestros nuestra gestión y nuestra atención de público, evitando que estas situaciones se vuelvan a repetir a futuro. Por lo anterior, la Jefatura respectiv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nuestra atención de público diariamente. PCP/PTS/OHM/VE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2-2022 16:01"/>
    <d v="2022-01-31T15:44:44"/>
    <d v="2022-02-21T14:02:05"/>
    <s v="15546203"/>
    <s v="SALINAS CASANUEVA, JACQUELINE DE LOURDES"/>
    <s v="Chileno o extranjero con rut"/>
    <d v="2022-01-31T15:44:44"/>
    <s v="No"/>
    <n v="15"/>
    <s v="No"/>
    <s v="Mujer"/>
    <s v="2.6. Otras consultas y opiniones en materia habitacional"/>
    <s v="Reclamo"/>
    <s v="SERVIU METROPOLITANO"/>
    <s v="37"/>
    <s v="REGION METROPOLITANA"/>
    <s v="P. Aguirre Cerda"/>
    <s v="Gestión de opinión ciudadana"/>
    <x v="0"/>
    <s v="Torres Suil, Paula Andrea"/>
    <s v="Hernandez Muñoz, Olga"/>
    <s v="Chilena"/>
    <s v="Valor predeterminado"/>
    <m/>
    <x v="4"/>
    <x v="1"/>
  </r>
  <r>
    <s v="CAS-6728687-V4Q8C8"/>
    <x v="0"/>
    <s v="Presencial"/>
    <x v="0"/>
    <s v="usuaria solicita dejar reclamo debido a que vino en 2 oportunidades y no le informaron correctamente la documentación que debía traer para validar contrato de arriendo."/>
    <s v="Descripción: Junto con saludarle cordialmente, damos respuesta a su presentación, donde expone su reclamo por la atención brindada en el módulo que gestiona temas del Subsidio de Arriendo, en la Oficina de Informaciones (OIRS Santiago) el día que usted concurrió a nuestras dependencias. En primer lugar,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ha tomado conocimiento de lo expuesto y ha implementado las medidas correctivas pertinentes,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4-02-2022 12:26"/>
    <d v="2022-02-02T14:30:22"/>
    <d v="2022-02-24T10:27:06"/>
    <s v="18073599"/>
    <s v="GUZMAN LEIVA, DENISSE CAROLINA"/>
    <s v="Chileno o extranjero con rut"/>
    <d v="2022-02-02T14:30:22"/>
    <s v="No"/>
    <n v="16"/>
    <s v="No"/>
    <s v="Mujer"/>
    <s v="2.2.04. Subsidio de Arriendo de Vivienda (D.S. 52)"/>
    <s v="Reclamo"/>
    <s v="SERVIU METROPOLITANO"/>
    <s v="28"/>
    <m/>
    <s v="Lo Prado"/>
    <s v="Gestión de opinión ciudadana"/>
    <x v="0"/>
    <s v="Torres Suil, Paula Andrea"/>
    <s v="Guerrero Torres, Neftali"/>
    <s v="Chilena"/>
    <s v="Valor predeterminado"/>
    <m/>
    <x v="5"/>
    <x v="1"/>
  </r>
  <r>
    <s v="CAS-6730859-N5N6H4"/>
    <x v="0"/>
    <s v="Presencial"/>
    <x v="0"/>
    <s v="usuaria solicita dejar reclamo por obras de mejoramiento incompletas"/>
    <s v="Descripción: Junto con saludarle cordialmente, damos respuesta a su presentación, donde expone su reclamo relacionado con obras incompletas y mal realizadas , correspondiente al subsidio de Mejoramiento de la Vivienda. Al respecto, le informamos que en atención a su presentación, el funcionario César Allende, Supervisor de Proyectos del Departamento Obras de Edificación, profesional que usted menciona y su equipo, se reunieron con usted, con el propósito de verificar los motivos de su reclamo ante este Servicio. En dicha ocasión, el Inspector Técnico de Obras (ITO prestador de servicios de asistencia técnica) inspeccionó en primer lugar living y cocina, corroborando que ambos recintos están en buen estado y el piso con cerámica ejecutado. Se adjuntan imágenes para respaldo de dicha inspección. Luego se observa el baño, toda vez que usted plantea que la pintura del cielo se encontraría florecida y que al mismo tiempo que le habrían dejado un hoyo en la tina. Sobre esto, se indica que el hoyo existente corresponde a la celosía de ese artefacto, aclarándose que la constructora no intervino la tina, en lo referido a la pintura se indica en dicha ocasión que la presencia de humedad se provoca, en este caso, por la falta de ventilación del recinto toda vez que al momento de la visita se encontraba húmedo sin ser usado previamente, aclara en este punto que las obras ejecutadas correspondieron a pintura del cielo y puerta del baño. Finalmente, en cuanto a lo planteado respecto de la no finalización del piso del baño, se aclara que dicha obras no eran parte de las intervenciones a realizar. En cuanto a lo anterior debemos aclarar que el subsidio se encuentra ejecutado en un 100% (se adjunta acta de conformidad y libro de obras con medidas de los trabajos). Esta aclaración fue realizada en visita a terreno, lo que generó su molestia no pudiendo concretarse la revisión completa del inmueble, razón por la que fue posible verificar lo indicado por Ud. en relación con el mal estado del piso flotante instalado en el segundo piso de su vivienda. Señalar que en dicha ocasión y al estar presente la constructora se logra aclarar, además, lo plateado por Ud. en cuanto a la compra de la cerámica instalada en living. Finalmente, la constructora ofreció reparar el cielo del baño e instalar la celosía de la tina, aún cuando no se intervino dicha artefacto, opción que no fue acogida por Ud., condicionando el acceso a la vivienda, a la realización de obra nos consideradas en proyecto original. En resumen, en la presente visita se le deja en su poder el acta de conformidad, para que vea los precios establecidos por SERVIU en el momento de la asignación del beneficio, no constatando en la visita en terreno, los trabajos mal realizados ya que no nos fue permitido continuar con la inspección. Esperamos que la información proporcionada sea de utilidad, y le reiteramos nuestra disposición para responder sus consultas. PCP/CPA/CAS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7-04-2022 12:59"/>
    <d v="2022-02-04T13:39:11"/>
    <d v="2022-04-07T12:59:56"/>
    <s v="14677840"/>
    <s v="DE LA CRUZ TAIPE, CIPRIANA ANA"/>
    <s v="Chileno o extranjero con rut"/>
    <d v="2022-02-04T13:39:11"/>
    <s v="No"/>
    <n v="44"/>
    <s v="Sí"/>
    <s v="Mujer"/>
    <s v="2.2.3.2. PPPF II"/>
    <s v="Reclamo"/>
    <s v="SERVIU METROPOLITANO"/>
    <s v="43"/>
    <s v="REGION METROPOLITANA"/>
    <s v="Puente Alto"/>
    <s v="Gestión de opinión ciudadana"/>
    <x v="0"/>
    <s v="Torres Suil, Paula Andrea"/>
    <s v="Cardenas Pinto, Paola"/>
    <s v="Extranjera"/>
    <s v="Valor predeterminado"/>
    <s v="Perú"/>
    <x v="5"/>
    <x v="1"/>
  </r>
  <r>
    <s v="CAS-6733421-W6Y4P5"/>
    <x v="0"/>
    <s v="Presencial"/>
    <x v="0"/>
    <s v="usuaria necesita dejar reclamo por demora en la respuesta de tramite de Validacion de contrato de arriendo"/>
    <s v="Descripción: Junto con saludarle cordialmente, damos respuesta a su presentación, donde expresa su reclamos y molestia por la atención recibida relacionado con información entregada en el contexto del proceso de validación de su contrato de arriendo. En relación a lo expuesto, primeramente, queremos expresar que lamentamos profundamente lo ocurrido y le presentamos nuestras más sinceras disculpas por las molestias que debió enfrentar en el proceso antes mencionado, señalar además que una vez revisados nuestros registros, ha sido posible verificar que su contrato se encuentra en estado validado. Es preciso añadir que la respectiva jefatura del Equipo de Arriendo y Subsidios Transitorios de este Servicio,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1-03-2022 13:22"/>
    <d v="2022-02-08T14:56:39"/>
    <d v="2022-03-01T11:22:42"/>
    <s v="17180693"/>
    <s v="SILVA SILVA, GIANNINA PATRICIA"/>
    <s v="Chileno o extranjero con rut"/>
    <d v="2022-02-08T14:56:39"/>
    <s v="No"/>
    <n v="15"/>
    <s v="No"/>
    <s v="Mujer"/>
    <s v="2.2.04. Subsidio de Arriendo de Vivienda (D.S. 52)"/>
    <s v="Reclamo"/>
    <s v="SERVIU METROPOLITANO"/>
    <s v="38"/>
    <s v="REGION METROPOLITANA"/>
    <s v="Lo Espejo"/>
    <s v="Gestión de opinión ciudadana"/>
    <x v="0"/>
    <s v="Parada Alarcon, Carolina"/>
    <s v="Guerrero Torres, Neftali"/>
    <s v="Chilena"/>
    <s v="Valor predeterminado"/>
    <m/>
    <x v="5"/>
    <x v="1"/>
  </r>
  <r>
    <s v="CAS-6733426-X5Q4C1"/>
    <x v="0"/>
    <s v="Presencial"/>
    <x v="0"/>
    <s v="usuaria solicita dejar reclamo por quedar fuera de la postulación al subsidio DS 1,"/>
    <s v="Descripción: Junto con saludarle cordialmente, damos respuesta a su reclamo ingresado en nuestra Oficina de Informaciones, Reclamos y Sugerencias (OIRS Santiago), relacionado con postulación realizada en el marco del Segundo Llamado Nacional del Programa del Sistema Integrado de Subsidio Habitacional Regulado por el D.S.01 (V. y U.) de 2011. Al respecto, le informamos que revisados nuestros registros efectivamente usted formalizó su postulación en linea a dicho programa habitacional con fecha 22.10.2021, obteniendo el respectivo comprobante de postulación. No obstante, en la misma fecha se registra el ingreso de su renuncia, en nuestra plataforma, indicando lo siguiente: &quot;Cometí un error al llenar una parte de la postulación&quot;. Lamentablemente con posterioridad a esa acción, usted no ingresó una nueva postulación, teniendo como plazo máximo el 29 de Octubre del 2021 hasta las 18:00 horas para realizar dicha gestión, siendo esta es la razón por lo cual no cuenta con resultados de postulación a dicho llamado. Respecto de su apelación, le informamos que el Artículo 24 del reglamento que regula este Programa Habitacional, indica que sólo serán atendidos los reclamos fundados en errores de hecho no imputables a los y las postulantes, en este contexto y una vez revisada y analizada su situación por nuestro equipo, fue posible verificar que no procede aceptar la apelación ingresada por Ud. Por lo anterior, sólo nos queda instarle a postular nuevamente en un futuro proceso de este programa a realizarse en el primer semestre del año en curso, cuyas fechas serán publicadas oportunamente en el portal web del Ministerio de Vivienda y Urbanismo: www.minvu.cl y redes sociales institucionales Esperamos que la información proporcionada sea de utilidad, y le reiteramos nuestra disposición para responder sus consultas. PCP/OH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1-02-2022 16:39"/>
    <d v="2022-02-08T15:02:24"/>
    <d v="2022-02-21T14:39:20"/>
    <s v="17929071"/>
    <s v="GARCÉS HUENCHUL, STEPHANIA MARGOTH"/>
    <s v="Chileno o extranjero con rut"/>
    <d v="2022-02-08T15:02:25"/>
    <s v="No"/>
    <n v="9"/>
    <s v="No"/>
    <s v="Mujer"/>
    <s v="2.2.2.4. Consulta general Sistema Integrado de Subsidio Habitacional D.S. 01"/>
    <s v="Reclamo"/>
    <s v="SERVIU METROPOLITANO"/>
    <s v="30"/>
    <s v="REGION METROPOLITANA"/>
    <s v="San Ramon"/>
    <s v="Gestión de opinión ciudadana"/>
    <x v="0"/>
    <s v="Hernandez Muñoz, Olga"/>
    <s v="Cardenas Pinto, Paola"/>
    <m/>
    <s v="Valor predeterminado"/>
    <m/>
    <x v="5"/>
    <x v="1"/>
  </r>
  <r>
    <s v="CAS-6733429-L1H8W2"/>
    <x v="0"/>
    <s v="Presencial"/>
    <x v="0"/>
    <s v="usuaria dejar reclamo contra directiva del comité Loyola en la comuna de Cerro Navia asociados al subsidio DS 49 COLECTIVO"/>
    <s v="Descripción: Junto con saludarle cordialmente, damos respuesta a su presentación, donde plantea su reclamo relacionado con el trato que ha recibido por parte de la Sra. Giovanka Quiroz, Perteneciente al “Comité De Loyola”, manifestando que ella les ha solicitado desalojar el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07"/>
    <d v="2022-02-08T15:09:03"/>
    <d v="2022-03-03T14:07:16"/>
    <s v="13896517"/>
    <s v="HIDALGO MEDINA, LEYLA VICTORIA"/>
    <s v="Chileno o extranjero con rut"/>
    <d v="2022-02-08T15:09:03"/>
    <s v="No"/>
    <n v="17"/>
    <s v="No"/>
    <s v="Mujer"/>
    <s v="2.2.1.2.2. Postulación Colectiva con proyecto (D.S. 49)"/>
    <s v="Reclamo"/>
    <s v="SERVIU METROPOLITANO"/>
    <s v="42"/>
    <s v="REGION METROPOLITANA"/>
    <s v="Cerro Navia"/>
    <s v="Gestión de opinión ciudadana"/>
    <x v="0"/>
    <s v="Parada Alarcon, Carolina"/>
    <s v="Vega Tello, Veronica"/>
    <s v="Chilena"/>
    <s v="Valor predeterminado"/>
    <m/>
    <x v="5"/>
    <x v="1"/>
  </r>
  <r>
    <s v="CAS-6733431-S4P6X5"/>
    <x v="0"/>
    <s v="Presencial"/>
    <x v="0"/>
    <s v="usuario solicita dejar reclamo contra directiva"/>
    <s v="Descripción: Junto con saludarle cordialmente, damos respuesta a su presentación, donde plantea su reclamo referido al trato que ha recibido por parte de dirigentes asociados a la Toma Violeta Parra, comuna de Cerro Navia, manifestando el mal manejo por parte de la directiva, amenazas y que por lo demás, se encontrarían caducadas. Al respeto, le informamos que los comités de allegados son organismos autónomos que se rigen bajo la Ley 19.418 de Organizaciones Comunitarias, por ende, son ellos quienes de forma autónoma establecen sus nóminas de socios y estatutos; motivo por el cual, como servicio no tenemos la facultad de interferir en la orgánica interna de cada grupo. Esperamos que la información proporcionada sea de utilidad, y le reiteramos nuestra disposición para responder sus consultas. PCP/CPA/MAR/VVT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2"/>
    <d v="2022-02-08T15:15:06"/>
    <d v="2022-03-03T14:13:00"/>
    <s v="16087569"/>
    <s v="VILLA JARAMILLO, VÍCTOR HUGO"/>
    <s v="Chileno o extranjero con rut"/>
    <d v="2022-02-08T15:15:06"/>
    <s v="No"/>
    <n v="17"/>
    <s v="No"/>
    <s v="Hombre"/>
    <s v="2.2.1.2.2. Postulación Colectiva con proyecto (D.S. 49)"/>
    <s v="Reclamo"/>
    <s v="SERVIU METROPOLITANO"/>
    <s v="35"/>
    <s v="REGION METROPOLITANA"/>
    <s v="Cerro Navia"/>
    <s v="Gestión de opinión ciudadana"/>
    <x v="0"/>
    <s v="Parada Alarcon, Carolina"/>
    <s v="Vega Tello, Veronica"/>
    <s v="Chilena"/>
    <s v="Valor predeterminado"/>
    <m/>
    <x v="5"/>
    <x v="1"/>
  </r>
  <r>
    <s v="CAS-6734297-V9Q5T6"/>
    <x v="0"/>
    <s v="Presencial"/>
    <x v="0"/>
    <s v="se solicita dejar reclamo hacia directiva del comité Loyola en la comuna de cerro navia por amenazas y hostigamientos"/>
    <s v="Descripción: Junto con saludarle cordialmente, damos respuesta a su presentación, donde expone su reclamo referido al trato que ha recibido por parte de los comité en mención, manifestando que ellos les han solicitado desalojar un terreno de forma abrupta y con amenazas. Al respeto, en atención a su reclamo y comprendiendo su malestar, le informamos que, los comités de allegados, son organismos autónomos que se rigen bajo la Ley 19.418 de Organizaciones Comunitarias, por ende, son ellos quienes de forma autónoma establecen sus nóminas y estatutos; motivo por el cual, como Servicio, no tenemos la facultad de interferir en la orgánica interna de cada grupo. No obstante lo anterior, es necesario destacar la importancia que las familias a corto plazo, puedan salir del terreno, entendiendo que se construirá un proyecto habitacional en el lugar. Esperamos que la información proporcionada sea de utilidad, y le reiteramos nuestra disposición para responder sus consultas. PCP/CPA/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03-03-2022 16:18"/>
    <d v="2022-02-09T11:54:03"/>
    <d v="2022-03-03T14:19:00"/>
    <s v="16197498"/>
    <s v="ALARCON GUTIERREZ, PEDRO ANDRES"/>
    <s v="Chileno o extranjero con rut"/>
    <d v="2022-02-08T06:00:00"/>
    <s v="No"/>
    <n v="17"/>
    <s v="No"/>
    <s v="Hombre"/>
    <s v="2.2.1.2.2. Postulación Colectiva con proyecto (D.S. 49)"/>
    <s v="Reclamo"/>
    <s v="SERVIU METROPOLITANO"/>
    <s v="36"/>
    <s v="REGION METROPOLITANA"/>
    <s v="Cerro Navia"/>
    <s v="Gestión de opinión ciudadana"/>
    <x v="0"/>
    <s v="Parada Alarcon, Carolina"/>
    <s v="Vega Tello, Veronica"/>
    <s v="Chilena"/>
    <s v="Valor predeterminado"/>
    <m/>
    <x v="5"/>
    <x v="1"/>
  </r>
  <r>
    <s v="CAS-6738220-Q3K4Q2"/>
    <x v="0"/>
    <s v="Presencial"/>
    <x v="0"/>
    <s v="usuaria solicita dejar reclamo porque la egis Berger y Berger aun no entrega los títulos de dominio del subsidio DS 174 Damnificados de la villa Bicentenario en la comuna de Melipilla, usuaria manifiesta dejar reclamo ya que necesita su escritura para postular a los subsidios de mejoramiento, ya que su conyugue posee discapacidad."/>
    <s v="Descripción: Junto con saludarle cordialmente, damos respuesta a su presentación, donde expone su reclamo, relacionado a la entrega de escritura de su inmueble, en virtud que lo requiere para postular a subsidio de mejoramiento de la vivien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y realizada la consulta a la Entidad Patrocinante Berger y Berger, encargada del proceso de escrituración del proyecto &quot;Jardines de Melipilla I&quot;, nos informan que en relación a su caso, usted se encuentra excluida del proyecto habitacional por infracción a la normativa, no obstante y en función al procedimiento establecido, le corresponde a la Entidad Patrocinante notificarla de esta situación, explicarle el proceso y los plazos para presentar la apelación según corresponda. Por lo antes expuesto, le sugerimos tomar contacto y consultar directamente a la Entidad Berger y Berger a los correos electrónicos paulina@bergeryberger.cl y bergeryberger@gmail.com su situación. Le reiteramos nuestras más sinceras disculpas por las molestias que la demora en el envío de esta respuesta le haya podido causar, y le manifestamos nuestra disposición para responder sus consultas. PCP/PTS/VVT/AM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5-2022 17:14"/>
    <d v="2022-02-15T14:23:46"/>
    <d v="2022-05-25T17:15:06"/>
    <s v="7427961"/>
    <s v="RAMOS HERRADA, BERNARDITA DEL CARMEN"/>
    <s v="Chileno o extranjero con rut"/>
    <d v="2022-02-15T14:23:46"/>
    <s v="No"/>
    <n v="70"/>
    <s v="Sí"/>
    <s v="Mujer"/>
    <s v="4.13. Solicitud de escritura de compraventa"/>
    <s v="Reclamo"/>
    <s v="SERVIU METROPOLITANO"/>
    <s v="68"/>
    <s v="REGION METROPOLITANA"/>
    <s v="Melipilla"/>
    <s v="Gestión de opinión ciudadana"/>
    <x v="0"/>
    <s v="Torres Suil, Paula Andrea"/>
    <s v="Vega Tello, Veronica"/>
    <s v="Chilena"/>
    <s v="Valor predeterminado"/>
    <m/>
    <x v="5"/>
    <x v="1"/>
  </r>
  <r>
    <s v="CAS-6738231-V1F6S6"/>
    <x v="0"/>
    <s v="Presencial"/>
    <x v="0"/>
    <s v="Usuaria solicita dejar reclamo por demora en la Validacion de contrato de arriendo y por no tener respuesta de los números telefónicos del equipo de arriendo."/>
    <s v="Descripción: Junto con saludarle cordialmente, damos respuesta a su presentación, donde expone su reclamo por la demora en el proceso de validación de su contrato de arriendo y menciona que los teléfonos informados a usted para que realizará consultas asociadas, no contestan. En primer lugar, quisiéramos manifestar que lamentamos la situación descrita por usted, para nosotros como SERVIU Metropolitano es de suma importancia la calidad de atención de nuestros usuarios, pues nos encontramos trabajando arduamente todos los días para mejorar nuestros espacios de atención. En este sentido, comentarle que de acuerdo a información contenida en nuestros registros computacionales, su contrato de arriendo fue validado el 15.02.2022, y en esa misma fecha se le hizo llegar un correo con las instrucciones para que pudiera concretar su primer copago. Le informamos además, que la respectiva Jefatura ha tomado conocimiento de lo sucedid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ndo que la información le haya sido de utilidad, le reiteramos nuestra disposición para responder sus consultas. PCP/PTS/NG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07-03-2022 18:06"/>
    <d v="2022-02-15T14:33:03"/>
    <d v="2022-03-07T16:06:32"/>
    <s v="16030945"/>
    <s v="NOVOA ZAVALA, EVELYN CATHERINA"/>
    <s v="Chileno o extranjero con rut"/>
    <d v="2022-02-15T14:33:03"/>
    <s v="No"/>
    <n v="14"/>
    <s v="No"/>
    <s v="Mujer"/>
    <s v="2.2.04. Subsidio de Arriendo de Vivienda (D.S. 52)"/>
    <s v="Reclamo"/>
    <s v="SERVIU METROPOLITANO"/>
    <s v="36"/>
    <s v="REGION METROPOLITANA"/>
    <s v="Puente Alto"/>
    <s v="Gestión de opinión ciudadana"/>
    <x v="0"/>
    <s v="Torres Suil, Paula Andrea"/>
    <s v="Guerrero Torres, Neftali"/>
    <s v="Chilena"/>
    <s v="Valor predeterminado"/>
    <m/>
    <x v="5"/>
    <x v="1"/>
  </r>
  <r>
    <s v="CAS-6739247-G3F9G4"/>
    <x v="0"/>
    <s v="Presencial"/>
    <x v="0"/>
    <s v="usuaria solicita dejar reclamo por no aprobarse solicitud de sustitución por fallecimiento, solicita una nueva revisión de sus antecedentes y comunicarse con personal de soporte técnico."/>
    <s v="Descripción: Junto con saludarle cordialmente, damos respuesta a su presentación, donde manifiesta su reclamo por respuesta otorgada relacionada con el trámite de sustitución por fallecimiento, solicitando una nueva revisión de sus antecedentes con la unidad correspondiente de la beneficiaria Sra. Jessica Chacón Jerez, cédula de identidad: 11.890.137-1. Al respecto, podemos informar que de acuerdo a lo revisado en nuestros sistemas computaciones y consultado al Subdepto. de Subsidios de Adquisición de Vivienda, figura como beneficiaria Sra. Jessica Chacón Jerez, C.I. 11.890.137-1, donde postuló al Programa Fondo Solidario de Elección de Vivienda, regulado por el Decreto Supremo N°49, llamado 2020, resultando seleccionada. Cabe hacer presente, que en dicha postulación, fue realizada 100% en línea al llamado (virtual), ingresando la interesada, toda la información de su postulación a la plataforma respectiva. Conforme a lo revisado en relación al grupo familiar declarado, la beneficiaria postuló como familia &quot;unipersonal&quot;, acreditando condición de discapacidad, lo que permitía eximirse de la obligación de presentar grupo familiar conforme a lo establecido en el artículo 4, letra h, de la normativa respectiva. Se adjunta archivo con imagen de respaldo. En virtud de lo anterior, por otra parte y tal como usted señala, luego de consultado a la Sección Soporte Técnico y Operacional, se reitera así como se dio respuesta en su caso anterior asociada al N°CAS-6714297-X2P5S4, congruentemente señala que no es posible gestionar la sustitución por fallecimiento, &quot;por cuanto su madre postuló como familia unipersonal con discapacidad, no acreditando grupo familiar en la postulación donde se le adjuntó imagen de respaldo, ya que reiteramos que la normativa vigente del programa Fondo Solidario de Elección de Vivienda, regulado por el Decreto Supremo. N° 49/2011, estipula que para ser considerado sustituto por fallecimiento, la persona tiene que haber sido acreditado por el beneficiario al momento de la postulación.  Esperamos que la información proporcionada sea de utilidad, y le reiteramos nuestra disposición para responder sus consultas. PCP/CPA/VRG/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2:01"/>
    <d v="2022-02-16T14:58:26"/>
    <d v="2022-04-13T12:02:05"/>
    <s v="19017784"/>
    <s v="RAMIREZ CHACON, DANIELA MERCEDES"/>
    <s v="Chileno o extranjero con rut"/>
    <d v="2022-02-16T14:58:26"/>
    <s v="No"/>
    <n v="40"/>
    <s v="Sí"/>
    <s v="Mujer"/>
    <s v="4.17. Otros trámites"/>
    <s v="Reclamo"/>
    <s v="SERVIU METROPOLITANO"/>
    <s v="26"/>
    <s v="REGION METROPOLITANA"/>
    <s v="Colina"/>
    <s v="Gestión de opinión ciudadana"/>
    <x v="0"/>
    <s v="Parada Alarcon, Carolina"/>
    <s v="Torres Suil, Paula Andrea"/>
    <s v="Chilena"/>
    <s v="Valor predeterminado"/>
    <m/>
    <x v="5"/>
    <x v="1"/>
  </r>
  <r>
    <s v="CAS-6739252-Z4B3G2"/>
    <x v="0"/>
    <s v="Presencial"/>
    <x v="0"/>
    <s v="usuaria solicita dejar reclamo por falta de información respecto al pago de los subsidios de mejoramiento en relación a las gifcard cambio de techo"/>
    <s v="Descripción: Junto con saludarle cordialmente, damos respuesta a su presentación, donde plantea su reclamo solicitando información que podría afectar derechos de terceros, referido al pago del subsidio correspondiente al beneficio Banco Materiales, del cual su abuela es beneficiaria. Al respecto, debemos comentarle que este Servicio no está facultado para proporcionar la información solicitada. Lo anterior, de acuerdo a lo establecido por la Ley N° 19.628 sobre Protección de la Vida Privada. Por esta razón, para otorgar respuesta a lo solicitado por este vía -amparada en la Ley N° 19.880, la consulta deberá ser realizada directamente por la interesada a menos que la propia interesada, la faculte mediante mandato simple (firmado) el que deberá venir inserto, debidamente escaneado.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6-03-2022 18:51"/>
    <d v="2022-02-16T15:06:36"/>
    <d v="2022-03-16T17:51:38"/>
    <s v="15819603"/>
    <s v="SANCHEZ JIMENEZ, LESLIE ELIZABETH"/>
    <s v="Chileno o extranjero con rut"/>
    <d v="2022-02-16T15:06:36"/>
    <s v="No"/>
    <n v="20"/>
    <s v="No"/>
    <s v="Mujer"/>
    <s v="2.2.3.2. PPPF II"/>
    <s v="Reclamo"/>
    <s v="SERVIU METROPOLITANO"/>
    <s v="37"/>
    <s v="REGION METROPOLITANA"/>
    <s v="Lo Prado"/>
    <s v="Gestión de opinión ciudadana"/>
    <x v="0"/>
    <s v="Parada Alarcon, Carolina"/>
    <s v="Cardenas Pinto, Paola"/>
    <s v="Chilena"/>
    <s v="Valor predeterminado"/>
    <m/>
    <x v="5"/>
    <x v="1"/>
  </r>
  <r>
    <s v="CAS-6743566-S6X5J4"/>
    <x v="0"/>
    <s v="Presencial"/>
    <x v="0"/>
    <s v="solicita dejar reclamo contra la PSAT EDOS por trabajos inconclusos en relación al programa de mejoramiento."/>
    <s v="Descripción: Junto con saludarle cordialmente, damos respuesta a su reclamo, donde manifiesta haber sido beneficiada con un subsidio correspondiente al Programa de Protección del Patrimonio Familiar, regulado por el Decreto Supremo Nº 255 (V. y U.) de 2006, mencionando que las obras realizadas fueron deficientes, provocando infecciones en su inmueble por palomas. En primer lugar, lamentamos muy sinceramente el tiempo transcurrido en la entrega de la respuesta a su requerimiento; no obstante, es necesario mencionar que, para dar una respuesta certera, se realizaron todas las gestiones internas pertinentes, provocando que los tiempos asociados para atender su requerimiento se extendieran más de lo esperado. En atención a su presentación y comprendiendo su preocupación, es posible indicar que el Supervisor del Departamento de Obras de Edificación de este Servicio, Sr. Claudio Barrera Molina, tomó contacto con el Prestador de Servicios Asistencia Técnica (PSAT), Empresa de Desarrollo y Organización Social Edos SPA. y en relación al proyecto Villa Portal Andino al cual corresponden las obras que se realizaron en su vivienda, señalar que la Inspectora Técnica de Obra (ITO) de la PSAT realizará una visita de inspección para determinar la causa y posibles reparaciones en rejilla de ventilación y/o sello si corresponde. De acuerdo a lo anterior, le comentamos que se comunicarán con usted directamente, en un plazo no superior a tres días hábiles. Como es nuestro interés brindarle acompañarle en este proceso y si usted lo requiere, le invitamos a tomar contacto con el Supervisor antes mencionado, a su correo electrónico electrónico crbarrera@minvu.cl Esperamos que la información proporcionada sea de utilidad, y le reiteramos nuestra disposición para responder sus consultas. PCP/PTS/MCV/CBM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2-05-2022 16:47"/>
    <d v="2022-02-22T15:28:53"/>
    <d v="2022-05-02T16:47:12"/>
    <s v="7536629"/>
    <s v="HUENCHULEO PENEIPIL, JUANA NANCY"/>
    <s v="Chileno o extranjero con rut"/>
    <d v="2022-02-22T15:28:53"/>
    <s v="No"/>
    <n v="48"/>
    <s v="Sí"/>
    <s v="Mujer"/>
    <s v="2.2.3.2. PPPF II"/>
    <s v="Reclamo"/>
    <s v="SERVIU METROPOLITANO"/>
    <s v="63"/>
    <s v="REGION METROPOLITANA"/>
    <s v="Puente Alto"/>
    <s v="Gestión de opinión ciudadana"/>
    <x v="0"/>
    <s v="Torres Suil, Paula Andrea"/>
    <s v="Cardenas Pinto, Paola"/>
    <s v="Chilena"/>
    <s v="Valor predeterminado"/>
    <m/>
    <x v="5"/>
    <x v="1"/>
  </r>
  <r>
    <s v="CAS-6744728-N3R8Z0"/>
    <x v="0"/>
    <s v="Presencial"/>
    <x v="0"/>
    <s v="Solicita dejar reclamo por postulación DS 49 que no habría realizado la usuaria manifestando una suplantación de identidad"/>
    <s v="Descripción: Junto con saludarle cordialmente, y por especial encargo de la Dirección del SERVIU Metropolitano, doy respuesta a su reclamo relacionado con una postulación al subsidio habitacional la cual usted no habría realizado, por lo que se infiere, se trataría de una supuesta suplantación de identidad. Al respeto, le informo que revisados nuestros registros computacionales, usted registra dos postulaciones al subsidio habitacional, una correspondiente al año 2011 y otra al año 2018, ambas resultando No Seleccionadas, por lo que si usted, así lo estima, puede postular a cualquiera de nuestros programas habitacionales cumpliendo los requisitos que ellos establecen. Es importante señalar también, que no se registran postulaciones al subsidio habitacional durante el año 2019. Ahora bien, en atención a su presentación y en relación a lo denunciado, si estos hechos constituyen gravedad y revisten el carácter de delito, es necesario que realice la denuncia al Ministerio Público y acompañe todos los antecedentes que obren en su poder; por su parte, la fiscalía en cuanto tome conocimiento, requerirá de oficio a este SERVIU, todos los antecedentes, en caso de ser necesario, en el periodo que dure la investigación de los hechos denunciados. Finalmente, puede informarse de sus derechos y deberes como usuario, establecidos en nuestra Carta de Derechos Ciudadanos adjunta y que además se encuentra disponible en el sitio https://www.minvu.gob.cl/wp-content/uploads/2019/01/carta_Derechos-Ciudadanos_-2022.pdf PVL/PCP/PMJ/SPE Fecha de publicación: 19-05-2022 17:29"/>
    <d v="2022-02-23T14:52:34"/>
    <d v="2022-05-19T17:29:26"/>
    <s v="7301253"/>
    <s v="PARADA MEDINA, INGRID JULIETA DE LA ASCENCION"/>
    <s v="Chileno o extranjero con rut"/>
    <d v="2022-02-23T14:52:34"/>
    <s v="No"/>
    <n v="60"/>
    <s v="Sí"/>
    <s v="Mujer"/>
    <s v="2.2.1.1. Postulación Individual (D.S. 49)"/>
    <s v="Reclamo"/>
    <s v="SERVIU METROPOLITANO"/>
    <s v="68"/>
    <s v="REGION METROPOLITANA"/>
    <s v="El Bosque"/>
    <s v="Gestión de opinión ciudadana"/>
    <x v="0"/>
    <s v="Miqueles Jimenez, Paola"/>
    <s v="Hernandez Muñoz, Olga"/>
    <s v="Chilena"/>
    <s v="Valor predeterminado"/>
    <m/>
    <x v="5"/>
    <x v="1"/>
  </r>
  <r>
    <s v="CAS-6744741-M3B7Z4"/>
    <x v="0"/>
    <s v="Presencial"/>
    <x v="0"/>
    <s v="solicita dejar reclamo por encontrar su tarjeta de banco de materiales bloqueada no permitiendo aplicar su beneficio"/>
    <s v="Descripción: Junto con saludarle cordialmente, damos respuesta a su reclamo, relacionado con la aplicación de su subsidio correspondiente a Banco de Materiales, ya que su tarjeta (gift card) se encontraría bloquead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está vigente nuevamente. Adjunto a esta respuesta encontrará el listado de convenios actualizados, a fin que pueda explorar alternativas de compra. Le reiteramos nuestras más sinceras disculpas por las molestias que la demora en el envío de esta respuesta le haya podido causar, y le manifestamos nuestra disposición para responder sus consultas. PCP/PMJ/LPD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1:51"/>
    <d v="2022-02-23T15:03:53"/>
    <d v="2022-04-19T11:51:54"/>
    <s v="3443417"/>
    <s v="MELA GARABITO, MARÍA INÉS"/>
    <s v="Chileno o extranjero con rut"/>
    <d v="2022-02-23T15:03:53"/>
    <s v="No"/>
    <n v="38"/>
    <s v="Sí"/>
    <s v="Mujer"/>
    <s v="2.2.3.4. Autoejecución Asistida"/>
    <s v="Reclamo"/>
    <s v="SERVIU METROPOLITANO"/>
    <s v="89"/>
    <s v="REGION METROPOLITANA"/>
    <s v="Independencia"/>
    <s v="Gestión de opinión ciudadana"/>
    <x v="0"/>
    <s v="Miqueles Jimenez, Paola"/>
    <s v="Miqueles Jimenez, Paola"/>
    <s v="Chilena"/>
    <s v="Valor predeterminado"/>
    <m/>
    <x v="5"/>
    <x v="1"/>
  </r>
  <r>
    <s v="CAS-6746663-S4X9Y2"/>
    <x v="0"/>
    <s v="Presencial"/>
    <x v="0"/>
    <s v="usuario solicita dejar reclamo por no atención de los números telefónicos del departamento de arriendo, usuario necesita saber el estado de la Validacion de contrato de arriendo"/>
    <s v="Descripción: Junto con saludarle cordialmente, y por especial encargo de la Dirección del SERVIU Metropolitano, damos respuesta a su reclamo relacionado con el estado de revisión de los antecedentes enviados para la validación de su contrato de arriendo. Al respecto, le informamos que, los documentos fueron revisados y reparados, dado que la vivienda, cuenta con una prohibición de arriendo inscrita en el Conservador de Bienes Raíces, en favor del Banco Falabella. Razón por la cual, el propietario deberá presentar la respectiva autorización de arriendo, emitida por dicha entidad bancaria. En este sentido, resulta importante mencionar que dicha información fue proporcionada vía correo electrónico el 07.03.2022, adjunto a esta respuesta.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1-03-2022 20:30"/>
    <d v="2022-02-28T07:29:44"/>
    <d v="2022-03-21T19:31:10"/>
    <s v="15412722"/>
    <s v="GONZALEZ OPAZO, OMAR JESUS"/>
    <s v="Chileno o extranjero con rut"/>
    <d v="2022-02-25T06:00:00"/>
    <s v="No"/>
    <n v="15"/>
    <s v="No"/>
    <s v="Hombre"/>
    <s v="2.2.04. Subsidio de Arriendo de Vivienda (D.S. 52)"/>
    <s v="Reclamo"/>
    <s v="SERVIU METROPOLITANO"/>
    <s v="39"/>
    <s v="REGION METROPOLITANA"/>
    <s v="Conchali"/>
    <s v="Inicio de trámites"/>
    <x v="0"/>
    <s v="Torres Suil, Paula Andrea"/>
    <s v="Hernandez Muñoz, Olga"/>
    <s v="Chilena"/>
    <s v="Valor predeterminado"/>
    <m/>
    <x v="5"/>
    <x v="1"/>
  </r>
  <r>
    <s v="CAS-6746719-D4C7T1"/>
    <x v="0"/>
    <s v="Presencial"/>
    <x v="0"/>
    <s v="solicita dejar reclamo por trabajos no realizados de mejoramiento de paneles solares con la psat Arena Limitada."/>
    <s v="Descripción: Junto con saludarle cordialmente, damos respuesta a su reclamo, donde manifiesta haber sido beneficiada con un subsidio correspondiente al Programa de Protección del Patrimonio Familiar, regulado por el Decreto Supremo Nº 255 (V. y U.) de 2006, y los trabajos de mejoramiento ejecutados en su vivienda , se encuentran inconclusos. En primer lugar, quisiéramos lamentar el tiempo transcurrido en la entrega de la respuesta a su requerimiento; no obstante, estimamos necesario mencionar que, para dar una respuesta certera, se realizaron todas las gestiones internas pertinentes, provocando que los tiempos asociados para atender su presentacion se extendieran más de lo esperado. Asimismo, señalar que lamentamos la situación descrita por usted, ya que para nosotros como SERVIU Metropolitano es de suma importancia que el desarrollo de las obras de mejoramiento de su vivienda se ejecute de acuerdo a lo programado, y sin mayores inconvenientes para nuestros beneficiados. Ahora bien, y con el interés de atender la situación descrita en su presentación y comprendiendo su preocupación, es posible indicar que la Supervisora del Departamento de Obras de Edificación de este Servicio, Srta. Javiera Fernández Figueroa, tomó contacto con el Prestador de Asistencia Técnica Arena, y en relación al Proyecto Villa Brasil III Paneles Cod145198, al cual corresponden las obras pendientes en su vivienda, comentamos que el proyecto se encuentra en estado paralizado producto de una serie de problemas en los que se vio afectada la empresa constructora durante los dos últimos años de pandemia. En la actualidad la Entidad Patrocinante se encuentra realizando todas gestiones para dar continuidad prontamente a este proyecto, y una vez que cuente con la fecha clara del reinicio de las obras, se realizará una reunión general a toda la comunidad. Como es de nuestro interés brindarle el acompañamiento necesario en este proceso, y en caso de requerirlo, le invitamos a tomar contacto directamente con la Supervisora antes mencionada, a su correo electrónico: jfernandezf@minvu.cl. Le reiteramos nuestras más sinceras disculpas por las molestias que la demora en el envío de esta respuesta le haya podido causar, y le manifestamos nuestra disposición para responder sus consultas. PCP/PMJ/MCV/CA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4"/>
    <d v="2022-02-28T07:44:26"/>
    <d v="2022-05-24T18:04:13"/>
    <s v="9480358"/>
    <s v="CASTAN GARCIA, PATRICIA EUGENIA"/>
    <s v="Chileno o extranjero con rut"/>
    <d v="2022-02-28T07:44:26"/>
    <s v="No"/>
    <n v="60"/>
    <s v="Sí"/>
    <s v="Mujer"/>
    <s v="2.2.3.2. PPPF II"/>
    <s v="Reclamo"/>
    <s v="SERVIU METROPOLITANO"/>
    <s v="54"/>
    <s v="REGION METROPOLITANA"/>
    <s v="Renca"/>
    <s v="Gestión de opinión ciudadana"/>
    <x v="0"/>
    <s v="Miqueles Jimenez, Paola"/>
    <s v="Carcamo Valencia, Mylena"/>
    <s v="Chilena"/>
    <s v="Valor predeterminado"/>
    <m/>
    <x v="5"/>
    <x v="1"/>
  </r>
  <r>
    <s v="CAS-6746752-N9N2Q7"/>
    <x v="0"/>
    <s v="Presencial"/>
    <x v="0"/>
    <s v="Usuaria solicita dejar reclamo, por demora en la respuesta de Validacion de contrato de arriendo"/>
    <s v="Descripción: Junto con saludarle cordialmente, damos respuesta a su reclamo, relacionado a la demora en la validación de su contrato de arriendo, en el marco del Subsidio de Arriendo de Vivienda. Al respecto, le informamos que, revisado nuestro sistema computacional, hemos corroborado que su contrato de arriendo, fue validado por el SERVIU y activado por usted el día 28.02.2022. Razón por la cual, daremos inicio al pago del subsidio de arriendo, conforme a la normativa vigente, esto es, el décimo día hábil del mes de marzo 2022.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3-03-2022 19:16"/>
    <d v="2022-02-28T07:52:49"/>
    <d v="2022-03-23T18:16:19"/>
    <s v="26513534"/>
    <s v="ROSALES BERRIOS, GEOVANNA CHARLOTT"/>
    <s v="Chileno o extranjero con rut"/>
    <d v="2022-02-28T07:52:49"/>
    <s v="No"/>
    <n v="17"/>
    <s v="No"/>
    <s v="Mujer"/>
    <s v="2.2.04. Subsidio de Arriendo de Vivienda (D.S. 52)"/>
    <s v="Reclamo"/>
    <s v="SERVIU METROPOLITANO"/>
    <s v="27"/>
    <s v="REGION METROPOLITANA"/>
    <s v="Huechuraba"/>
    <s v="Gestión de opinión ciudadana"/>
    <x v="0"/>
    <s v="Miqueles Jimenez, Paola"/>
    <s v="Miqueles Jimenez, Paola"/>
    <m/>
    <s v="Valor predeterminado"/>
    <s v="Venezuela"/>
    <x v="5"/>
    <x v="1"/>
  </r>
  <r>
    <s v="CAS-6747831-F5R3W4"/>
    <x v="0"/>
    <s v="Presencial"/>
    <x v="0"/>
    <s v="usuaria solicita dejar reclamo por la demora en la entrega de su certificado de subsidio DS 49 AD, ya que la esperan para reservan un cupo en un proyecto de integración."/>
    <s v="Descripción: Junto con saludarle cordialmente, doy respuesta a su reclamo, relacionado con la demora en la entrega de su certificado de subsidio obtenido a través de una Asignación Directa del Programa Fondo Solidario de Elección de Vivienda, regulado por el Decreto Supremo N°49 (V. y U.) de 2011. Al respeto, le informamos que, de acuerdo a lo revisado en nuestros sistemas computacionales, el certificado de subsidio en cuestión fue retirado por usted con fecha 09.03.2022. Se adjunta comprobante de entrega de certificado. Esperamos que la información proporcionada sea de utilidad, y le reiteramos nuestra disposición para responder sus consultas. PCP/PMJ/JRE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3:07"/>
    <d v="2022-02-28T15:15:49"/>
    <d v="2022-04-11T13:07:58"/>
    <s v="16932536"/>
    <s v="RAMOS AYALA, SOFIA ANDREA"/>
    <s v="Chileno o extranjero con rut"/>
    <d v="2022-02-28T15:15:49"/>
    <s v="No"/>
    <n v="30"/>
    <s v="Sí"/>
    <s v="Mujer"/>
    <s v="2.2.1.1. Postulación Individual (D.S. 49)"/>
    <s v="Reclamo"/>
    <s v="SERVIU METROPOLITANO"/>
    <s v="33"/>
    <s v="REGION METROPOLITANA"/>
    <s v="Quinta Normal"/>
    <s v="Gestión de opinión ciudadana"/>
    <x v="0"/>
    <s v="Miqueles Jimenez, Paola"/>
    <s v="Jalil, Karen"/>
    <s v="Chilena"/>
    <s v="Valor predeterminado"/>
    <m/>
    <x v="5"/>
    <x v="1"/>
  </r>
  <r>
    <s v="CAS-6748906-P1X1Q3"/>
    <x v="0"/>
    <s v="Presencial"/>
    <x v="0"/>
    <s v="usuaria solicita dejar reclamo dirigido a funcionaria Javiera Ruiz debido a que se le solicitó que ella como acompañante debía esperar en la sala ya que por temas de aforo se atiende a una sola persona por módulo."/>
    <s v="Descripción: Junto con saludarle cordialmente, damos respuesta a su presentación, donde expone su reclamo relacionado con la mejora en los procedimientos de la atención de público, correspondiente a la Oficina de Informaciones, Reclamos y Sugerencias (OIRS Santiago), ubicada en calle Arturo Prat N°80, comuna de Santiago. En primer lugar, lamentamos la situación descrita por usted, para nosotros como SERVIU Metropolitano es de suma importancia la calidad de atención de nuestros usuarios, pues nos encontramos trabajando arduamente todos los días para mejorar nuestros espacios de atención. Lamentablemente el día que usted concurrió a nuestra Oficina de Informaciones, Reclamos y Sugerencias (OIRS Santiago) y a consecuencia de la contingencia sanitaria, aplicamos medidas de protocolos de atención al usuario en relación al aforo y control de ingreso a los diferentes módulos de atención, para prevenir el contagio y mantener el bienestar de nuestros usuarios y funcionarios, razón por la que la atención siempre es dirigida en primera instancia al titular y, solo en caso de que el funcionario estime la necesidad de aclarar las respuestas se autoriza el ingreso del acompañante a los módulos de atención. Es relevante señalar que, reforzamos diariamente la información con nuestros funcionarios de atención de público para que situaciones como las descritas por usted no se repitan en un futuro.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VL/PTS/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2-03-2022 17:19"/>
    <d v="2022-03-01T12:40:27"/>
    <d v="2022-03-22T16:19:27"/>
    <s v="12097000"/>
    <s v="CADENAS ROMO, SONIA ELIZAMA"/>
    <s v="Chileno o extranjero con rut"/>
    <d v="2022-03-01T12:40:27"/>
    <s v="No"/>
    <n v="15"/>
    <s v="No"/>
    <s v="Mujer"/>
    <s v="2.6. Otras consultas y opiniones en materia habitacional"/>
    <s v="Reclamo"/>
    <s v="SERVIU METROPOLITANO"/>
    <s v="54"/>
    <m/>
    <m/>
    <s v="Gestión de opinión ciudadana"/>
    <x v="11"/>
    <s v="Cardenas Pinto, Paola"/>
    <s v="Torres Suil, Paula Andrea"/>
    <s v="Chilena"/>
    <s v="Valor predeterminado"/>
    <m/>
    <x v="6"/>
    <x v="1"/>
  </r>
  <r>
    <s v="CAS-6751523-T1H2D6"/>
    <x v="0"/>
    <s v="Presencial"/>
    <x v="0"/>
    <s v="usuaria solicita dejar reclamo dirigido a depto. subsidio de arriendo ya que de todos los números para información de copagos, ninguno contesta."/>
    <s v="Descripción: Junto con saludarle cordialmente, damos respuesta a su reclamo, donde manifiesta su molestia debido a que los números de teléfonos que le fueron informad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así como también la información que se brinda en nuestros espacios de atención, por lo que le presentamos nuestras más sinceras disculpas por las molestias que debió enfrentar. Asimismo, es importante señalar que la jefatura del Equipo de Arriendo y Subsidios Transitorios de este Servicio, ha tomado conocimiento de lo expuesto y ha implementado las medidas correctivas pertinentes, a objeto de evitar que los hechos descritos vuelvan a ocurrir. Dicho lo anterior, le informamos que los números telefónicos de atención son los siguientes: 229013308; 228440469.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33"/>
    <d v="2022-03-03T12:36:04"/>
    <d v="2022-03-31T09:34:31"/>
    <s v="27160076"/>
    <s v="VALVERDE SOLORZANO, NANCY DEL ROCIO"/>
    <s v="Chileno o extranjero con rut"/>
    <d v="2022-03-03T12:36:04"/>
    <s v="No"/>
    <n v="20"/>
    <s v="No"/>
    <s v="Mujer"/>
    <s v="2.2.04. Subsidio de Arriendo de Vivienda (D.S. 52)"/>
    <s v="Reclamo"/>
    <s v="SERVIU METROPOLITANO"/>
    <s v="42"/>
    <s v="REGION METROPOLITANA"/>
    <s v="Huechuraba"/>
    <s v="Gestión de opinión ciudadana"/>
    <x v="2"/>
    <s v="Cardenas Pinto, Paola"/>
    <s v="Miqueles Jimenez, Paola"/>
    <s v="Extranjera"/>
    <s v="Valor predeterminado"/>
    <s v="Ecuador"/>
    <x v="6"/>
    <x v="1"/>
  </r>
  <r>
    <s v="CAS-6751593-S5B5Z9"/>
    <x v="0"/>
    <s v="Presencial"/>
    <x v="0"/>
    <s v="usuaria solicita dejar reclamo dirigido a ATL ya que no le aceptan la vivienda que quiere comprar con su subsidio DS49 debido a que tiene una ampliación no regularizada."/>
    <s v="Descripción: Junto con saludarle cordialmente, damos respuesta a su reclamo, mediante el cual expone su desconformidad con la evaluación realizada por el Asesor Técnico Legal ( ATL), a la propiedad que desea adquirir, con su subsidio correspondiente al Fondo Solidario de Elección de Vivienda, regulado por el Decreto Supremo N°49 (V. y U.) de 2011, ya que ésta presentaría una ampliación no regularizada. Al respecto, y en atención a su presentación, es importante indicar que la normativa que regula el subsidio del cual es usted beneficiaria, en su Artículo 66 señala que: &quot;El SERVIU pagará el subsidio, incluidos todos los subsidios complementarios que correspondan, cuando la vivienda se encuentre inscrita en el Conservador de Bienes Raíces a nombre del beneficiario. Si el subsidio se aplica al pago del precio de compraventa en una operación de adquisición de una vivienda construida, nueva o usada, se deberán acompañar los siguientes documentos:&quot;...... …. d) Certificado de Recepción Definitiva de Obras de Edificación por parte de la Dirección de Obras Municipales. Sin perjuicio de lo anterior, usted cuenta con la posibilidad de poder solicitar evaluación de otra Asesoría Técnico Legal (ATL) indicadas en el listado adjunto a esta respuesta. Por otra parte, y ya que revisado nuestros registros computacionales, hemos corroborado que el vencimiento de su subsidio habitacional fue el día 31.12.2020, es posible señalar que mediante la Resolución Exenta N° 4512 del SERVIU Metropolitano, de fecha 16.12.2021, se ha otorgado un nuevo plazo a su beneficio, siendo su nueva fecha de vencimiento el 30.09.2022. Posteriormente a esta última fecha, usted tiene la posibilidad de solicitar un nuevo plazo, si procediera, contactándose directamente a través de la casilla de correo electrónico: oficinasoportesrvrm@minvu.cl. Esperamos que la información proporcionada sea de utilidad, y le reiteramos nuestra disposición para responder sus consultas. PCP/PMJ/GGQ/DRZ/PM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3-2022 19:08"/>
    <d v="2022-03-03T13:48:15"/>
    <d v="2022-03-18T18:08:49"/>
    <s v="17168475"/>
    <s v="FLORES POBLETE, CLAUDIA SOLEDAD"/>
    <s v="Chileno o extranjero con rut"/>
    <d v="2022-03-03T13:48:15"/>
    <s v="No"/>
    <n v="11"/>
    <s v="No"/>
    <s v="Mujer"/>
    <s v="2.2.1.1. Postulación Individual (D.S. 49)"/>
    <s v="Reclamo"/>
    <s v="SERVIU METROPOLITANO"/>
    <s v="32"/>
    <s v="REGION METROPOLITANA"/>
    <s v="San Bernardo"/>
    <s v="Gestión de opinión ciudadana"/>
    <x v="0"/>
    <s v="Miqueles Jimenez, Paola"/>
    <s v="Maraboli, Patricia"/>
    <s v="Chilena"/>
    <s v="Valor predeterminado"/>
    <m/>
    <x v="6"/>
    <x v="1"/>
  </r>
  <r>
    <s v="CAS-6751603-P0F5Y2"/>
    <x v="0"/>
    <s v="Presencial"/>
    <x v="0"/>
    <s v="usuaria solicita dejar reclamo dirigido a depto. arriendo debido a que no le entregan información sobre la validación de su contrato y los telefonos no responden."/>
    <s v="Descripción: Junto con saludarle cordialmente, damos respuesta a su presentación, donde manifiesta su reclamo debido a falta de información sobre la validación de su contrato de arriendo y expone que los teléfonos que le fueron informados para realizar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fue validado el 15.03.2022, misma fecha en que se le hizo llegar un correo electrónico con las instrucciones para que pudiera concretar su primer copago. Asimismo, es importante señalar que la jefatura del Equipo de Arriendo y Subsidios Transitorios de este Servicio, ha tomado conocimiento de lo expuesto y ha implementado las medidas correctivas pertinentes, a objeto de evitar que los hechos descritos vuelvan a ocurrir.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0:57"/>
    <d v="2022-03-03T13:59:12"/>
    <d v="2022-03-31T09:57:36"/>
    <s v="22661889"/>
    <s v="FASANANDO CABALLERO, JESSICA MARGOTH"/>
    <s v="Chileno o extranjero con rut"/>
    <d v="2022-03-03T13:59:12"/>
    <s v="No"/>
    <n v="20"/>
    <s v="No"/>
    <s v="Mujer"/>
    <s v="2.2.04. Subsidio de Arriendo de Vivienda (D.S. 52)"/>
    <s v="Reclamo"/>
    <s v="SERVIU METROPOLITANO"/>
    <s v="43"/>
    <s v="REGION METROPOLITANA"/>
    <s v="Independencia"/>
    <s v="Gestión de opinión ciudadana"/>
    <x v="2"/>
    <s v="Cardenas Pinto, Paola"/>
    <s v="Parada Alarcon, Carolina"/>
    <s v="Extranjera"/>
    <s v="Valor predeterminado"/>
    <s v="Perú"/>
    <x v="6"/>
    <x v="1"/>
  </r>
  <r>
    <s v="CAS-6751605-R1Z6G1"/>
    <x v="0"/>
    <s v="Presencial"/>
    <x v="0"/>
    <s v="usuario solicita dejar reclamo debido a que incrmenetó su ahorro para psotular a subsidio DS1 pero no le otorgaron puntaje por saldos medios."/>
    <s v="Descripción: Junto con saludarle cordialmente, damos respuesta a su presentación, donde manifiesta su reclamo indicando que no le fueron otorgados puntajes por antigüedad y permanencia de la libreta de ahorro, en su postulación al Programa Sistema Integrado de Subsidio Habitacional, regulado por el Decreto Supremo N°1, llamado 2/2021. Al respecto, podemos informamos que, de acuerdo a nuestros sistemas computacionales, usted formalizó postulación al tramo 3, cuya vía de ingreso fue en línea el día 24.10.2021, digitando usted todos los datos exigidos por la plataforma para ello. En relación a los datos de acreditación de ahorro, es importante señalar que esta información es cargada automáticamente en el sistema de postulación por Banco Estado, dado que existe un convenio de trasferencia de datos. Dado lo anterior y conforme a lo establecido en la normativa, específicamente en la letra d), del Artículo 65, relativa a la Permanencia y Constancia de Ahorro, indica lo siguiente:  Se otorgarán: 25 puntos por cada semestre en que se cumpla que: - El saldo medio semestral previo a la postulación es igual o superior al 75% del saldo registrado en la cuenta al momento de la postulación. - El saldo medio semestral previo al antes señalado, es igual o superior al 50% del saldo registrado en la cuenta al momento de la postulación. - El saldo medio semestral previo al antes señalado, es igual o superior al 25% del saldo registrado en la cuenta al momento de la postulación. - El saldo medio semestral previo al antes señalado, es igual o superior al 12,5% del saldo registrado en la cuenta al momento de la postulación. Para obtener los correspondientes puntajes, no solo se considera la cantidad de dinero en la cuenta, sino también los montos de ahorro cada seis meses. Es decir, si los porcentajes de ahorro, no se acreditan según lo indicado en cada semestre, no se otorga puntaje. Para que disponga de la información completa, se adjunta tabla, donde se indica las cantidades que debió acreditar por semestre para haber obtenido el puntaje correspondiente. Considerar que las informaciones de los saldos medios de cada semestre, fueron otorgadas por la entidad financiera y se encuentran detallados en su comprobante de postulación. En virtud de lo expuesto, lamentamos comunicar que no existe error en los puntajes otorgados. Se adjunta informativo de factores de puntajes del llamado respectivo. Esperamos que la información proporcionada sea de utilidad, y le reiteramos nuestra disposición para responder sus consultas. PTS/CPA/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1-03-2022 11:18"/>
    <d v="2022-03-03T14:02:41"/>
    <d v="2022-03-31T10:18:25"/>
    <s v="18662070"/>
    <s v="DE LA HOZ SEPULVEDA, FREDDY ENRIQUE"/>
    <s v="Chileno o extranjero con rut"/>
    <d v="2022-03-03T14:02:41"/>
    <s v="No"/>
    <n v="20"/>
    <s v="No"/>
    <s v="Hombre"/>
    <s v="2.2.2.1. D.S. 01 Título 0: Condiciones Especiales. Grupos emergentes sin capacidad de endeudamiento"/>
    <s v="Reclamo"/>
    <s v="SERVIU METROPOLITANO"/>
    <s v="28"/>
    <s v="REGION METROPOLITANA"/>
    <s v="Quilicura"/>
    <s v="Gestión de opinión ciudadana"/>
    <x v="2"/>
    <s v="Cardenas Pinto, Paola"/>
    <s v="Parada Alarcon, Carolina"/>
    <s v="Chilena"/>
    <s v="Valor predeterminado"/>
    <m/>
    <x v="6"/>
    <x v="1"/>
  </r>
  <r>
    <s v="CAS-6752959-P2K6F1"/>
    <x v="0"/>
    <s v="Presencial"/>
    <x v="0"/>
    <s v="Usuario informa ser un dirigente del sindicato de trabajadores de la construcción de casas de proyecto Villa Los Presidentes de Talagante . Quiere reunirse con un encargado de supervisar dichos proyectos de decreto DS49 para informar &quot;las violaciones sus derechos&quot; y el &quot;no estar recibiendo sus sueldos&quot; Indica que SERVIU debe supervisar a la empresa constructora por el no cumplimiento con sus trabajadores."/>
    <s v="Descripción: Junto con saludarle, cordialmente, damos respuesta a su presentación, mediante la cual, en su calidad de dirigente del Sindicato de Trabajadores de la construcción de casas del Proyecto Villa Los Presidentes de Talagante, manifiesta su reclamo por disconformidad acerca de las condiciones laborales que les afectan, indicando se estarían &quot;violando sus derechos&quot; y de &quot;no estar recibiendo sus sueldos&quot;. Frente a esta situación, solicita una reunión para abordar estas materias.  En primer lugar, quisiéramos manifestar que lamentamos la situación descrita en su presentación; no obstante, es preciso aclarar que los contratos de los trabajadores no están relacionados directamente con los contratos de construcción de las obras SERVIU, razón por la cual, se les denomina contratos entre particulares. Por lo anterior, al verificarse el incumplimiento de una de las partes, lo que procede es que se realice la denuncia a través del Sistema Judicial, o bien, se informe a la Inspección del Trabajo.  Sin perjuicio de lo antes señalado, y como es de vuestro conocimiento, en marzo del año en curso, la organización que usted representa sostuvo una reunión con don Fernando Bravo Carmona, Subdirector Jurídico de este SERVIU, instancia en la que se abordó la situación planteada y se les orientó al respecto. Esperamos que la información proporcionada sea de utilidad, y le reiteramos nuestra disposición para responder sus consultas. PCP/CPA/XU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3-04-2022 11:00"/>
    <d v="2022-03-04T11:54:10"/>
    <d v="2022-04-13T11:00:19"/>
    <s v="18900636"/>
    <s v="ENCINA FERNANDEZ, CAMILO ENRIQUE"/>
    <s v="Chileno o extranjero con rut"/>
    <d v="2022-03-04T11:54:10"/>
    <s v="No"/>
    <n v="28"/>
    <s v="Sí"/>
    <s v="Hombre"/>
    <s v="6.3.4. Sobre el trato recibido (Empresas constructoras)"/>
    <s v="Reclamo"/>
    <s v="SERVIU METROPOLITANO"/>
    <s v="27"/>
    <s v="REGION METROPOLITANA"/>
    <s v="Talagante"/>
    <s v="Inicio de trámites"/>
    <x v="0"/>
    <s v="Parada Alarcon, Carolina"/>
    <s v="Cardenas Pinto, Paola"/>
    <s v="Chilena"/>
    <s v="Valor predeterminado"/>
    <m/>
    <x v="6"/>
    <x v="1"/>
  </r>
  <r>
    <s v="CAS-6753044-J3W7H9"/>
    <x v="0"/>
    <s v="Presencial"/>
    <x v="0"/>
    <s v="usuaria solicita dejar reclamo debido a que no le han dado respuesta acerca de la validacion de su contrato de arriendo y los telefonos del departamento de arriendo no contestan."/>
    <s v="Descripción: Junto con saludarle cordialmente, damos respuesta a su reclamo, donde expresa su opinión por la demora en el proceso de validación de su contrato de arriendo y expone que los teléfonos que le fueron informados para realizar las consultas asociadas a la materia,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Dicho lo anterior, comentarle que según nuestros registros computacionales, su contrato de arriendo fue reparado, dado que el Certificado de Dominio Vigente y el Certificado de Hipotecas y Gravámenes presentan direcciones distintas al de los demás documentos, situación que deberá ser aclarada por usted, enviando la documentación indicada, correspondiente a la dirección Pasaje Arquitecto Hernán Ovalle N° 950, departamento A, de la comuna de Independencia, a la casilla de correo electrónico: validacioncontratoarriendo@minvu.cl Además, señalar que, la información mencionada fue enviada a su correo electrónico, el que lamentablemente rebotó, así como también intentamos comunicarnos telefónicamente con usted, pero no nos fue posible concretar este contacto. Le reiteramos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TS/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1-04-2022 12:32"/>
    <d v="2022-03-04T13:22:41"/>
    <d v="2022-04-01T11:33:14"/>
    <s v="17839851"/>
    <s v="ARAVENA ARAVENA, ROSA DEL CARMEN"/>
    <s v="Chileno o extranjero con rut"/>
    <d v="2022-03-04T13:22:42"/>
    <s v="No"/>
    <n v="20"/>
    <s v="No"/>
    <s v="Mujer"/>
    <s v="2.2.04. Subsidio de Arriendo de Vivienda (D.S. 52)"/>
    <s v="Reclamo"/>
    <s v="SERVIU METROPOLITANO"/>
    <s v="31"/>
    <s v="REGION METROPOLITANA"/>
    <s v="Independencia"/>
    <s v="Gestión de opinión ciudadana"/>
    <x v="2"/>
    <s v="Cardenas Pinto, Paola"/>
    <s v="Miqueles Jimenez, Paola"/>
    <s v="Chilena"/>
    <s v="Valor predeterminado"/>
    <m/>
    <x v="6"/>
    <x v="1"/>
  </r>
  <r>
    <s v="CAS-6753073-C0F9C3"/>
    <x v="0"/>
    <s v="Presencial"/>
    <x v="0"/>
    <s v="usuaria solicita dejar reclamo por retraso en obras de mejoramiento de programa Banco de materiales (EP Municipalidad Melipilla)"/>
    <s v="Descripción: Junto con saludarle cordialmente, damos respuesta a su reclamo, por retraso en obras de mejoramiento correspondiente al programa “Banco de Materiales”, postulada a través de la I. Municipalidad María Pinto. En primer lugar, quisiéramos señalar que lamentamos la situación descrita por usted, para nosotros como SERVIU Metropolitano es de suma importancia que el desarrollo de las obras de mejoramiento se ejecuten de acuerdo a lo programado, y sin mayores inconvenientes para nuestros beneficiados. Al respecto, le informamos que revisada la información disponible en nuestro sistema computacional, hemos verificado que su postulación al subsidio Banco de Materiales fue presentada por el Prestador de Servicios de Asistencia Técnica (PSAT) CREANDO FUTURO LTDA. y no por la I. Municipalidad de María Pinto, cuyo contacto es: egiscreandofuturo@gmail.com. Dicho lo anterior, y debido a la falta de stock de materiales asociados al subsidio Banco de Materiales, la adquisición de éstos y posterior ejecución de los mejoramientos, ha sido más lenta de lo esperado; no obstante, durante el año en curso, el Prestador de Servicios de Asistencia Técnica (PSAT) ha ido ejecutando con mayor rapidez los subsidios. En virtud de lo señalado, y, si aún no han intervenido su vivienda, le agradecemos tomar contacto con el Sr. Luis Pizarro Dinamarca, profesional del Subdepartamento Subsidios para Mejoramiento de Viviendas y Entorno de este Servicio, a su correo electrónico: lpizarro@minvu.cl, quién podrá revisar nuevamente su caso con el Prestador de Servicios de Asistencia Técnica (PSAT).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 Fecha de publicación: 07-06-2022 19:43"/>
    <d v="2022-03-04T13:38:49"/>
    <d v="2022-06-07T19:43:31"/>
    <s v="9979951"/>
    <s v="ZUÑIGA PACHECO, ROSSANA DOLORES"/>
    <s v="Chileno o extranjero con rut"/>
    <d v="2022-03-04T13:38:49"/>
    <s v="No"/>
    <n v="66"/>
    <s v="Sí"/>
    <s v="Mujer"/>
    <s v="2.2.3.2. PPPF II"/>
    <s v="Reclamo"/>
    <s v="SERVIU METROPOLITANO"/>
    <s v="55"/>
    <s v="REGION METROPOLITANA"/>
    <s v="Maria Pinto"/>
    <s v="Gestión de opinión ciudadana"/>
    <x v="0"/>
    <s v="Miqueles Jimenez, Paola"/>
    <s v="Barrera Leon, Marcela"/>
    <s v="Chilena"/>
    <s v="Valor predeterminado"/>
    <m/>
    <x v="6"/>
    <x v="1"/>
  </r>
  <r>
    <s v="CAS-6756415-L6H4X7"/>
    <x v="0"/>
    <s v="Presencial"/>
    <x v="0"/>
    <s v="solicita dejar reclamo por la demora en la respuesta de solicitud de validacion de contrato de arriendo usuario manifiesta que teléfonos entregados del departamento de arriendo no contestan"/>
    <s v="Descripción: Junto con saludarle cordialmente, damos respuesta a su presentación, donde expresa su reclamo por la demora en el proceso de validación de su contrato de arriendo y expone que los teléfonos que le fueron informados para que realizará consultas asociadas no contestan. En primer lugar, quisiéramos expresar que lamentamos profundamente lo ocurrido y le presentamos nuestras más sinceras disculpas por las molestias que debió enfrentar en el proceso, especialmente porque nuestro compromiso como SERVIU Metropolitano, es ofrecer un servicio con altos estándares de calidad, entregándoles a nuestros usuarios una información certera y oportuna. En virtud de lo anterior le informamos, que según nuestros registros, su contrato de arriendo presenta reparos que no permiten su validación, dado que la vivienda cuenta con Prohibición de Gravar o Enajenar ni celebrar actos o contratos a favor de Banco Estado., situación que le fue informada al correo electrónico por Ud. proporcionado el día 15.03.2022. Finalmente reiteramos que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 preciso añadir, que la respectiva jefatura ha tomado conocimiento de lo expuesto y ha implementado las medidas correctivas pertinentes, a objeto de evitar que los hechos descritos vuelvan a ocurri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1"/>
    <d v="2022-03-08T14:54:01"/>
    <d v="2022-04-04T17:41:24"/>
    <s v="13907635"/>
    <s v="LOBOS VARAS, SUSANA ELIZABETH"/>
    <s v="Chileno o extranjero con rut"/>
    <d v="2022-03-08T14:54:01"/>
    <s v="No"/>
    <n v="19"/>
    <s v="No"/>
    <s v="Mujer"/>
    <s v="2.2.04. Subsidio de Arriendo de Vivienda (D.S. 52)"/>
    <s v="Reclamo"/>
    <s v="SERVIU METROPOLITANO"/>
    <s v="42"/>
    <s v="REGION METROPOLITANA"/>
    <s v="Colina"/>
    <s v="Gestión de opinión ciudadana"/>
    <x v="0"/>
    <s v="Parada Alarcon, Carolina"/>
    <s v="Maass, Catalina"/>
    <s v="Chilena"/>
    <s v="Valor predeterminado"/>
    <m/>
    <x v="6"/>
    <x v="1"/>
  </r>
  <r>
    <s v="CAS-6756422-P9G6Z1"/>
    <x v="0"/>
    <s v="Presencial"/>
    <x v="0"/>
    <s v="usuaria solicita dejar reclamo por demora en solicitud de validación del contrato de arriendo, además que los teléfonos de arriendo no son contestados."/>
    <s v="Descripción: Junto con saludarle cordialmente, damos respuesta a su presentación, donde expone su reclamo por la demora en el proceso de validación de su contrato de arriendo e indica que los teléfonos que le fueron informados para que realizará consultas asociadas no contestan. En primer lugar, quisiéramos manifestar que lamentamos la situación descrita en su presentación, especialmente porque nuestro compromiso como SERVIU Metropolitano es ofrecer un servicio con altos estándares de calidad, lamentamos profundamente lo ocurrido y le presentamos nuestras más sinceras disculpas por las molestias que debió enfrentar en el proceso. Al respecto, comentarle que conforme a nuestros registros, su contrato de arriendo presenta reparos que no permiten su validación, debido a que la vivienda cuenta con Prohibición de gravar o enajenar ni celebrar actos o contratos, información que le fue enviada al correo electrónico por Ud. proporcionado, el día 10.03.2022, el que se adjunta a esta respuesta. Cabe señalar, que la respectiva Jefatura del Equipo de Arriendo y Subsidios Transitorios, ha tomado conocimiento de lo expuesto y ha implementado las medidas correctivas pertinentes, a objeto de evitar que los hechos descritos vuelvan a ocurrir. Reciba usted nuestras más sinceras disculpas por las molestias que estas situaciones le hayan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4-04-2022 17:43"/>
    <d v="2022-03-08T14:59:23"/>
    <d v="2022-04-04T17:43:54"/>
    <s v="26661256"/>
    <s v="TORRES MANCHEGO, LORENA MILAGROS"/>
    <s v="Chileno o extranjero con rut"/>
    <d v="2022-03-08T14:59:23"/>
    <s v="No"/>
    <n v="19"/>
    <s v="No"/>
    <s v="Mujer"/>
    <s v="2.2.04. Subsidio de Arriendo de Vivienda (D.S. 52)"/>
    <s v="Reclamo"/>
    <s v="SERVIU METROPOLITANO"/>
    <s v="31"/>
    <s v="REGION METROPOLITANA"/>
    <s v="Estacion Central"/>
    <s v="Gestión de opinión ciudadana"/>
    <x v="0"/>
    <s v="Torres Suil, Paula Andrea"/>
    <s v="Maass, Catalina"/>
    <s v="Extranjera"/>
    <s v="Valor predeterminado"/>
    <s v="Perú"/>
    <x v="6"/>
    <x v="1"/>
  </r>
  <r>
    <s v="CAS-6756429-L1F4K9"/>
    <x v="0"/>
    <s v="Presencial"/>
    <x v="0"/>
    <s v="solicita dejar reclamo por paralización de la construcción de la vivienda en relación al subsidio DS 49 csp, según usuario manifesta que SERVIU aun no paga a la constructora JUAN IBARRA EIRL"/>
    <s v="Descripción: Junto con saludarle cordialmente, damos respuesta a su reclamo, donde expone su molestia por la paralización de construcción de vivienda, modalidad construcción sitio propio, mencionado que esto ocurriría por el no pago de SERVIU a empresa a cargo de las obras.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presentación, le comunicamos que desde el Depto. Obras de Edificación de este Servicio, se está contactando a la empresa constructora para que se reanuden a la brevedad las obras de su vivienda. Cabe señalar que, se ha solicitado la programación con fechas precisas para la intervención de las viviendas, esta información será canalizada a través de la Entidad Patrocinante I. Municipalidad de Estación Central. Como es nuestro interés brindarle el acompañamiento en este proceso, y si requiere resolver dudas, le invitamos a tomar contacto con el Supervisor de Obras, Sr. Marco Ávila Castro, al correo electrónico maavilac@minvu.cl Le reiteramos nuestras más sinceras disculpas por las molestias que la demora en el envío de esta respuesta le haya podido causar, y le manifestamos nuestra disposición para responder sus consultas. PCP/PTS/CMP/DR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3:33"/>
    <d v="2022-03-08T15:10:14"/>
    <d v="2022-05-06T13:33:16"/>
    <s v="14595277"/>
    <s v="CADIZ CAMPOS, BERNARDITA DEL CARMEN"/>
    <s v="Chileno o extranjero con rut"/>
    <d v="2022-03-08T15:10:14"/>
    <s v="No"/>
    <n v="42"/>
    <s v="Sí"/>
    <s v="Mujer"/>
    <s v="2.2.1.3. Consulta general D.S. 49"/>
    <s v="Reclamo"/>
    <s v="SERVIU METROPOLITANO"/>
    <s v="41"/>
    <s v="REGION METROPOLITANA"/>
    <s v="Estacion Central"/>
    <s v="Gestión de opinión ciudadana"/>
    <x v="0"/>
    <s v="Torres Suil, Paula Andrea"/>
    <s v="Maraboli, Claudio"/>
    <s v="Chilena"/>
    <s v="Valor predeterminado"/>
    <m/>
    <x v="6"/>
    <x v="1"/>
  </r>
  <r>
    <s v="CAS-6757889-X9M3J1"/>
    <x v="0"/>
    <s v="Presencial"/>
    <x v="0"/>
    <s v="usuaria solicita dejar reclamo por demora en la respuesta de la validación del contrato de arriendo, usuaria manifiesta que dueña de la propiedad ya le solicitó dejar la vivienda."/>
    <s v="Descripción: Junto con saludarle cordialmente, damos respuesta a su presentación, donde expresa su reclamo por la demora en el proceso de validación de su contrato de arriendo.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utorización, con fecha 22.12.2021, misma fecha en que se le hizo llegar información para subsanar el reparo realizado, mediante correo electrónico que se adjunta. Pese a lo anterior, le indicamos que para validar el contrato de arriendo, deberá completar las declaraciones adjuntas y enviarlas a la funcionaria Elizabeth Tobar al correo electrónico: etobarl@minvu.cl, a objeto podamos continuar con el proceso de validación de contrato. Como SERVIU Metropolitano nos resulta muy importante la calidad de atención que se entrega a nuestros usuarios, así como la información que se brinda en nuestros espacios de atención, por lo que le agradecemos que se haya tomado el tiempo para darnos a conocer su opinión y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0"/>
    <d v="2022-03-09T13:48:58"/>
    <d v="2022-04-05T10:31:05"/>
    <s v="5185814"/>
    <s v="BRITO, MARIA ELENA"/>
    <s v="Chileno o extranjero con rut"/>
    <d v="2022-03-09T13:48:58"/>
    <s v="No"/>
    <n v="19"/>
    <s v="No"/>
    <s v="Mujer"/>
    <s v="2.2.04. Subsidio de Arriendo de Vivienda (D.S. 52)"/>
    <s v="Reclamo"/>
    <s v="SERVIU METROPOLITANO"/>
    <s v="84"/>
    <s v="REGION METROPOLITANA"/>
    <s v="La Florida"/>
    <s v="Gestión de opinión ciudadana"/>
    <x v="0"/>
    <s v="Parada Alarcon, Carolina"/>
    <s v="Maass, Catalina"/>
    <s v="Chilena"/>
    <s v="Valor predeterminado"/>
    <m/>
    <x v="6"/>
    <x v="1"/>
  </r>
  <r>
    <s v="CAS-6757894-H6T5H2"/>
    <x v="0"/>
    <s v="Presencial"/>
    <x v="0"/>
    <s v="usuaria solicita dejar reclamo por demora en la validación del contrato de arriendo, además manifiesta que los teléfonos no contestan."/>
    <s v="Descripción: Junto con saludarle cordialmente, damos respuesta a su presentación, relacionada con reclamo donde expresa su opinión por la demora en el proceso de validación de su contrato de arriendo y por nuestros canales de comunicación que no contestan. En relación a lo expuesto, lamentamos profundamente lo ocurrido y le presentamos nuestras más sinceras disculpas por las molestias que debió enfrentar en el proceso. Asimismo, comentarle que según nuestros registros computacionales, su contrato de arriendo fue validado el 01-03-2022 y en esa misma fecha, se hizo llegar un correo electrónico con las instrucciones para que pudiera concretar su primer copago, el que se adjunta. Como SERVIU Metropolitano, nos resulta importante la calidad de intención que tengan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34"/>
    <d v="2022-03-09T13:53:40"/>
    <d v="2022-04-05T10:34:55"/>
    <s v="6291076"/>
    <s v="ACEITON VENEGAS, ELIZABETH AMERICA"/>
    <s v="Chileno o extranjero con rut"/>
    <d v="2022-03-09T13:53:40"/>
    <s v="No"/>
    <n v="19"/>
    <s v="No"/>
    <s v="Mujer"/>
    <s v="2.2.04. Subsidio de Arriendo de Vivienda (D.S. 52)"/>
    <s v="Reclamo"/>
    <s v="SERVIU METROPOLITANO"/>
    <s v="66"/>
    <s v="REGION METROPOLITANA"/>
    <s v="San Miguel"/>
    <s v="Gestión de opinión ciudadana"/>
    <x v="0"/>
    <s v="Parada Alarcon, Carolina"/>
    <s v="Maass, Catalina"/>
    <s v="Chilena"/>
    <s v="Valor predeterminado"/>
    <m/>
    <x v="6"/>
    <x v="1"/>
  </r>
  <r>
    <s v="CAS-6757903-D1H7L7"/>
    <x v="0"/>
    <s v="Presencial"/>
    <x v="0"/>
    <s v="usuaria solicita dejar reclamo por que no se actualiza plataforma de arriendo para permitir hacer otro contrato, ya que aparece con mora que según señala se encuentra al día en sus copagos"/>
    <s v="Descripción: Junto con saludarle cordialmente, damos respuesta a su presentación, donde expone su reclamo relacionado con las dificultades que ha tenido en la emisión de su contrato de arriendo, dado que el anteriormente emitido, figura con deuda pendiente. Al respecto, le informamos que una vez revisados nuestros registros computacionales, fue posible verificar que Ud. adeuda el copago correspondiente al mes de marzo del año 2022, dado que la solicitud de término de contrato fue ingresada en nuestra la Oficina de Informaciones, Reclamos y Sugerencias (OIRS) Santiago, con fecha 03.03.2022. Sobre este punto, es necesario aclarar que la normativa vigente que regula el Programa de Arriendo Decreto Supremo N° 52 de (V. y U.) de 2013, señala en su Artículo 45; del término del contrato de arrendamiento, lo siguiente: &quot;En el caso de término del contrato de arrendamiento por cualquier causa, será responsabilidad del arrendatario dar aviso al SERVIU a fin de que se suspendan los pagos de los subsidios al arrendador. Por consecuencia, este aviso deberá darse, con anterioridad al primer día del mes siguiente al de la fecha de término del contrato, en formulario elaborado por SERVIU con este objeto. Para efectos de continuar en el programa o formalizar la renuncia a éste, se exigirá que no existan copagos de renta pendientes&quot;. Dado lo anterior, deberá regularizar el pago de la deuda pendiente, enviando comprobante de pago al correo electrónico: validacioncontratoarriendo@minvu.cl, a fin de ser habilitada para la creación de un nuevo contrato de arriendo.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3"/>
    <d v="2022-03-09T14:00:19"/>
    <d v="2022-04-05T10:43:25"/>
    <s v="14677345"/>
    <s v="ILDEFONSO MINAYA, ROXANA MARGARITA"/>
    <s v="Chileno o extranjero con rut"/>
    <d v="2022-03-09T14:00:19"/>
    <s v="No"/>
    <n v="19"/>
    <s v="No"/>
    <s v="Mujer"/>
    <s v="2.2.04. Subsidio de Arriendo de Vivienda (D.S. 52)"/>
    <s v="Reclamo"/>
    <s v="SERVIU METROPOLITANO"/>
    <s v="48"/>
    <s v="REGION METROPOLITANA"/>
    <s v="Maipu"/>
    <s v="Gestión de opinión ciudadana"/>
    <x v="0"/>
    <s v="Parada Alarcon, Carolina"/>
    <s v="Maass, Catalina"/>
    <s v="Extranjera"/>
    <s v="Valor predeterminado"/>
    <s v="Perú"/>
    <x v="6"/>
    <x v="1"/>
  </r>
  <r>
    <s v="CAS-6757928-J9B2C9"/>
    <x v="0"/>
    <s v="Presencial"/>
    <x v="0"/>
    <s v="usuaria solicita dejar reclamo por demora en la revisión de la validación del contrato de arriendo, además por no contestar los números telefónicos para consultar su estado."/>
    <s v="Descripción: Junto con saludarle cordialmente, damos respuesta a su reclamo, mediante el cual expresa su opinión por la demora en el proceso de validación de su contrato de arriendo y expone que los teléfonos informados a usted para que realizará consultas asociadas,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debió enfrentar. Dicho lo anterior, comentarle que según nuestros registros, su contrato de arriendo fue validado el día 15.03.2022 , misma fecha en que se le hizo llegar un correo electrónico con las instrucciones para que pudiera concretar su primer copago. Igualmente, adjuntamos a esta presentación un instructivo para realizar su copago a la brevedad.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0:46"/>
    <d v="2022-03-09T14:14:36"/>
    <d v="2022-04-05T10:46:44"/>
    <s v="17253363"/>
    <s v="IPINZA PONCE, MILENKA NATALIA"/>
    <s v="Chileno o extranjero con rut"/>
    <d v="2022-03-09T14:14:36"/>
    <s v="No"/>
    <n v="19"/>
    <s v="No"/>
    <s v="Mujer"/>
    <s v="2.2.04. Subsidio de Arriendo de Vivienda (D.S. 52)"/>
    <s v="Reclamo"/>
    <s v="SERVIU METROPOLITANO"/>
    <s v="32"/>
    <s v="REGION METROPOLITANA"/>
    <s v="Huechuraba"/>
    <s v="Gestión de opinión ciudadana"/>
    <x v="0"/>
    <s v="Miqueles Jimenez, Paola"/>
    <s v="Maass, Catalina"/>
    <s v="Chilena"/>
    <s v="Valor predeterminado"/>
    <m/>
    <x v="6"/>
    <x v="1"/>
  </r>
  <r>
    <s v="CAS-6759395-M8D1V4"/>
    <x v="0"/>
    <s v="Presencial"/>
    <x v="0"/>
    <s v="solicito dejar reclamo por trabajos inconclusos de mejoramiento, arreglo de techo, la EP es Desarrollo."/>
    <s v="Descripción: Junto con saludarle cordialmente, y por especial encargo de la Dirección del SERVIU Metropolitano, doy respuesta a su reclamo, donde manifiesta haber sido beneficiada con un subsidio correspondiente al Programa de Protección del Patrimonio Familiar (PPPF), regulado por el Decreto Supremo Nº 255 (V. y U.) de 2006, mencionando que las obras realizadas no fueron satisfactorias en el cambio de techumbre, agrega que, la Entidad Patrocinante no contestaría sus llamadas, ni mensajes.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consultado el Departamento de Obras de Edificación Servicio, puedo indicar que de acuerdo a información entregada por el Prestador de Servicios de Asistencia Técnica (PSAT), luego de contactarla, se coordinó en conjunto con la constructora, las faenas a realizar. Posterior a ello, el día miércoles 30.03.2022, se ejecutaron las observaciones pendientes de la vivienda. Cabe señalar que, será remitido a este SERVIU Metropolitano, para supervisión, material fotográfico de los trabajos realizados, para respaldo interno. Finalmente, puede informarse de sus derechos y deberes como usuario, establecidos en nuestra Carta de Derechos Ciudadanos adjunta y que además se encuentra disponible en el sitio https://www.minvu.gob.cl/wp-content/uploads/2019/01/carta_Derechos-Ciudadanos_-2022.pdf PVL/PCP/PTS/MCV/JLL Fecha de publicación: 28-04-2022 18:54"/>
    <d v="2022-03-10T14:12:07"/>
    <d v="2022-04-28T18:55:00"/>
    <s v="5122070"/>
    <s v="ROA HONORES, SILVIA DE LAS MERCEDES"/>
    <s v="Chileno o extranjero con rut"/>
    <d v="2022-03-10T14:12:07"/>
    <s v="No"/>
    <n v="34"/>
    <s v="Sí"/>
    <s v="Mujer"/>
    <s v="2.2.3.2. PPPF II"/>
    <s v="Reclamo"/>
    <s v="SERVIU METROPOLITANO"/>
    <s v="77"/>
    <s v="REGION METROPOLITANA"/>
    <s v="Puente Alto"/>
    <s v="Gestión de opinión ciudadana"/>
    <x v="0"/>
    <s v="Torres Suil, Paula Andrea"/>
    <s v="Cardenas Pinto, Paola"/>
    <s v="Chilena"/>
    <s v="Valor predeterminado"/>
    <m/>
    <x v="6"/>
    <x v="1"/>
  </r>
  <r>
    <s v="CAS-6759404-L6X7R3"/>
    <x v="0"/>
    <s v="Presencial"/>
    <x v="0"/>
    <s v="usuaria solicita dejar reclamo por demora en la validacion del contrato de arriendo, según señala no contestan los teléfonos de contacto"/>
    <s v="Descripción: Junto con saludarle cordialmente, damos respuesta a su presentación, donde expresa su reclamo relacionado con la demora en el proceso de validación de su contrato de arriendo y expone que los teléfonos informados para que realizará consultas asociadas, no contestan. En relación a lo expuesto, lamentamos profundamente lo ocurrido y le presentamos nuestras más sinceras disculpas por las molestias que debió enfrentar en el proceso. Asimismo, comentarle que según nuestros registros, su contrato de arriendo presentó reparos que no permitieron su aprobación, dado que la vivienda arrendada cuenta con cinco dueños incluida la Sra. Gladys Freixas Manríquez. Por lo anterior, el resto de los herederos deberán completar y firmar declaración adjunta, autorizando el arriendo de la propiedad. Dicha documentación deberá ser enviada a la funcionaria Sra. Julia Santander Rodríguez, al correo electrónico: jsantanderr@minvu.cl Le informamos además, que la respectiva jefatura ha tomado conocimiento de lo expuesto y ha implementado las medidas correctivas pertinentes, a objeto de evitar que los hechos descritos vuelvan a ocurrir. Como SERVIU Metropolitano, nos resulta muy importante la calidad de atención que se entrega a nuestros usuario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3"/>
    <d v="2022-03-10T14:19:15"/>
    <d v="2022-04-05T12:54:09"/>
    <s v="9095704"/>
    <s v="NOTO PERALTA, SARA DEL CARMEN"/>
    <s v="Chileno o extranjero con rut"/>
    <d v="2022-03-10T14:19:15"/>
    <s v="No"/>
    <n v="18"/>
    <s v="No"/>
    <s v="Mujer"/>
    <s v="2.2.04. Subsidio de Arriendo de Vivienda (D.S. 52)"/>
    <s v="Reclamo"/>
    <s v="SERVIU METROPOLITANO"/>
    <s v="62"/>
    <s v="REGION METROPOLITANA"/>
    <s v="Estacion Central"/>
    <s v="Gestión de opinión ciudadana"/>
    <x v="0"/>
    <s v="Parada Alarcon, Carolina"/>
    <s v="Maass, Catalina"/>
    <s v="Chilena"/>
    <s v="Valor predeterminado"/>
    <m/>
    <x v="6"/>
    <x v="1"/>
  </r>
  <r>
    <s v="CAS-6759409-Y9Y6M8"/>
    <x v="0"/>
    <s v="Presencial"/>
    <x v="0"/>
    <s v="usuaria solicita dejar reclamo porque manifiesta que el servicio no le avisó el resultados del subsidio DS 49 dueño de la propiedad donde esta vivienda ya le avisó de que deje la propiedad"/>
    <s v="Descripción: Junto con saludar cordialmente, damos respuesta a su presentación, donde expone su reclamo por no haber sido informada de los resultados del Programa Fondo Solidario de Elección de Vivienda, regulado por el D.S. N° 49 (V. y U.) de 2011, llamado 2- 2021. Al respecto, le informamos que tras revisar nuestros registros, hemos verificado que usted formalizó su postulación al llamado individual de 2021 del Programa Fondo Solidario de Elección de Vivienda (D.S.49), sin embargo, en esta ocasión no resultó seleccionada, ya que obtuvo 790 puntos y el puntaje de corte de la Región Metropolitana fue de 900 puntos. Dichos resultados, estuvieron disponibles a través de los siguientes medios:  1. Minvu Aló opción 2 del menú. 2. Correo electrónico para seleccionados y no seleccionados vía Minvu Conecta 3. Sitio cartolas en página Web www.minvu.cl En lo que respecta el puntaje obtenido, y para comprender mejor el proceso en el cual usted participó, es necesario indicar algunos puntos importantes: Este Programa cuenta con ciertos cupos de subsidios, los cuales siempre son limitados y escasos en relación a la cantidad de postulantes que tenemos en la región. Dado lo anterior, el Ministerio de Vivienda y Urbanismo debe asignar puntajes a cada una de las familias postulantes, de acuerdo al cumplimiento de los requisitos exigidos. Luego de que cada familia cuenta con su puntaje, se seleccionan tantas personas como subsidios tengamos disponibles dentro de los mayores puntajes, quedando fuera de la selección todas aquellas familias que se encuentren dentro de los menores rangos. En relación al puntaje, cabe aclarar que éstos son específicos para cada proceso y están dados por la situación de los y las postulantes que participan del llamado a postulación, siendo esta la razón por la que no es posible garantizar la obtención o no, del beneficio en un futuro proceso. Finalmente, señalar que el programa Fondo Solidario de Elección de Vivienda (D.S.49) tiene planificado realizar un nuevo llamado individual en segundo semestre de 2022, cuyas fechas serán publicadas oportunamente en el portal web del Ministerio de Vivienda y Urbanismo: www.minvu.cl y redes sociales institucionales. Esperamos que la información proporcionada sea de utilidad, y le reiteramos nuestra disposición para responder sus consultas. CPA/PCP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3-2022 18:17"/>
    <d v="2022-03-10T14:24:51"/>
    <d v="2022-03-24T17:17:56"/>
    <s v="19443575"/>
    <s v="JIMÉNEZ HERRAZ, ROMINA SCARLETT"/>
    <s v="Chileno o extranjero con rut"/>
    <d v="2022-03-10T14:24:51"/>
    <s v="No"/>
    <n v="10"/>
    <s v="No"/>
    <s v="Mujer"/>
    <s v="2.2.1.1. Postulación Individual (D.S. 49)"/>
    <s v="Reclamo"/>
    <s v="SERVIU METROPOLITANO"/>
    <s v="26"/>
    <s v="REGION METROPOLITANA"/>
    <s v="La Granja"/>
    <s v="Gestión de opinión ciudadana"/>
    <x v="0"/>
    <s v="Parada Alarcon, Carolina"/>
    <s v="Cardenas Pinto, Paola"/>
    <s v="Chilena"/>
    <s v="Valor predeterminado"/>
    <m/>
    <x v="6"/>
    <x v="1"/>
  </r>
  <r>
    <s v="CAS-6759413-S5K5J1"/>
    <x v="0"/>
    <s v="Presencial"/>
    <x v="0"/>
    <s v="usuario solicita dejar reclamo por que los teléfonos del subsidio de arriendo no estarían contestando."/>
    <s v="Descripción: Junto con saludarle cordialmente, damos respuesta a su reclamo, donde manifiesta su molestia ya que los números de teléfonos para realizar consultas relacionadas a la aplicación del Subsidio de Arriendo, no contestan. En primer lugar, quisiéramos expresar que lamentamos la situación descrita por usted, especialmente porque nuestro compromiso como SERVIU Metropolitano es ofrecer un servicio con altos estándares de calidad a nuestros usuarios, por lo que le presentamos nuestras más sinceras disculpas por las molestias que esta situación le haya podido ocasionar. Por su parte, comentar que según nuestros registros, su contrato de arriendo presentó reparos que no permitieron su aprobación, los que fueron informados con fecha 23.02.2022, mismo día en que se le notificó mediante correo electrónico registrado por usted en nuestra plataforma. Dado lo anterior, le solicitamos tomar contacto con la funcionaria del Equipo de Arriendo y Subsidios Transitorios de este Servicio, Srta. Julia Santander Rodriguez, a su correo electrónico: jsantanderr@minvu.cl , quien actualmente se encuentra a cargo de la revisión de su expediente.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5-04-2022 12:56"/>
    <d v="2022-03-10T14:29:12"/>
    <d v="2022-04-05T12:56:44"/>
    <s v="10293546"/>
    <s v="MOREIRA MOREIRA, NELLY DEL CARMEN"/>
    <s v="Chileno o extranjero con rut"/>
    <d v="2022-03-10T14:29:12"/>
    <s v="No"/>
    <n v="18"/>
    <s v="No"/>
    <s v="Mujer"/>
    <s v="2.2.04. Subsidio de Arriendo de Vivienda (D.S. 52)"/>
    <s v="Reclamo"/>
    <s v="SERVIU METROPOLITANO"/>
    <s v="57"/>
    <s v="REGION METROPOLITANA"/>
    <s v="La Florida"/>
    <s v="Gestión de opinión ciudadana"/>
    <x v="0"/>
    <s v="Miqueles Jimenez, Paola"/>
    <s v="Maass, Catalina"/>
    <s v="Chilena"/>
    <s v="Valor predeterminado"/>
    <m/>
    <x v="6"/>
    <x v="1"/>
  </r>
  <r>
    <s v="CAS-6760607-J3B8K5"/>
    <x v="0"/>
    <s v="Presencial"/>
    <x v="0"/>
    <s v="usuaria solicita dejar reclamo dirigido a entidad patrocinante que realizó mejoramiento en el año 2018 ya que indica dejaron malo su techo por lo tanto ahora no le pueden instalar paneles solares."/>
    <s v="Descripción: Junto con saludarle cordialmente, y por especial encargo de la Dirección del SERVIU Metropolitano, doy respuesta a su reclamo,donde expone su reclamo dirigido a la Entidad Patrocinante, debido a que manifiesta haber sido beneficiada con un subsidio correspondiente al Programa de Protección del Patrimonio Familiar (PPPF), regulado por el Decreto Supremo Nº 255 (V. y U.) de 2006, obtenido en el año 2018, mencionando que las obras realizadas no fueron satisfactorias en el cambio de techumbre, motivo por el que no se podría instalar paneles solares, correspondiente a su actual beneficio.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En atención a su presentación y comprendiendo su preocupación, debemos señalar que el Supervisor del Departamento de Obras de Edificación de este Servicio, Sr. Roberto Arancibia Salvo, iniciará investigación acerca del motivo técnico por el cual el Prestador de Servicios de Asistencia Técnica (PSAT) B2, le indica que es inviable hoy la aplicación del subsidio de Instalación de Panel Solar en su vivienda. En este punto señalar que nos encontramos realizando gestiones con el PSAT anterior, que estuvo a cargo de la reparación de su techo, con el objeto de entregarle una pronta solución y respuesta a su situación. Es importante solicitar, que se mantenga atenta a las vías de contacto por Ud. señaladas, dado que será el medio, por el que se le informará acerca de los avances de esta gestión. Como es nuestro interés brindarle el acompañamiento necesario en este proceso y si usted así lo requiere, le invitamos a tomar contacto directamente con el Supervisor del Departamento de Obras de Edificación, Sr. Roberto Arancibia Salvo, al correo electrónico rarancibias@minvu.cl. Esperamos que la información proporcionada sea de utilidad, y le reiteramos nuestra disposición para responder sus consultas. PCP/PTS/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10"/>
    <d v="2022-03-11T12:40:58"/>
    <d v="2022-04-18T11:10:08"/>
    <s v="8564223"/>
    <s v="UGALDE ÁLVAREZ, LUCÍA EUGENIA"/>
    <s v="Chileno o extranjero con rut"/>
    <d v="2022-03-11T12:40:58"/>
    <s v="No"/>
    <n v="25"/>
    <s v="Sí"/>
    <s v="Mujer"/>
    <s v="2.2.3.2. PPPF II"/>
    <s v="Reclamo"/>
    <s v="SERVIU METROPOLITANO"/>
    <s v="65"/>
    <s v="REGION METROPOLITANA"/>
    <s v="Curacavi"/>
    <s v="Gestión de opinión ciudadana"/>
    <x v="0"/>
    <s v="Torres Suil, Paula Andrea"/>
    <s v="Carcamo Valencia, Mylena"/>
    <s v="Chilena"/>
    <s v="Valor predeterminado"/>
    <m/>
    <x v="6"/>
    <x v="1"/>
  </r>
  <r>
    <s v="CAS-6762339-V3J9C7"/>
    <x v="0"/>
    <s v="Presencial"/>
    <x v="0"/>
    <s v="usuaria desea dejar reclamo debido a que obtuvo su vivienda a traves del grupo Código 36889, Entidad Organizadora Rut 76491592-5 EGIS RED SOCIAL LIMITADA, indica que vivienda se encuentra en mal estado ya que se le inunda a diario."/>
    <s v="Descripción: Junto con saludarle cordialmente, damos respuesta a su reclamo, donde expone problemas de inundación en su vivienda. Al respecto, y como es de su conocimiento, el problema que presenta su vivienda se produce cuando los pisos superiores utilizan la conexión de la lavadora, provocando que se rebalse el sistema en su departamento. Con fecha 29 de marzo del año en curso, el Departamento de Obras de Edificación de este Servicio realizó una inspección a su vivienda y otras, del conjunto Jardines de Quinta Normal 2 y Jardines de Quinta Normal 1, a fin de revisar y definir el origen del problema que afecta a su propiedad, con el objetivo de orientarla en la mejor solución. Cabe señalar además que cuenta con el respaldo económico de la I. Municipalidad de Quinta Normal, para ser trasladada a otro inmueble (que debe buscar en coordinación con el Municipio), para no verse expuesta, ni usted ni su hija a esta situación, mientras logramos como SERVIU, encontrar una solucióna a través de alguno de los programas que el Ministerio de Vivienda y Urbanismo (MINVU) ofrece. Como es de nuestro interés brindarle el acompañamiento necesario en este proceso, tomaremos contacto con usted, una vez que contemos con el informe técnico de la respectiva visita, que permita abordar la problemática antes señalada. Esperamos que la información proporcionada sea de utilidad, y le reiteramos nuestra disposición para responder sus consultas. PCP/PMJ/VF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1:55"/>
    <d v="2022-03-14T13:32:37"/>
    <d v="2022-04-11T11:56:07"/>
    <s v="5391898"/>
    <s v="FLORES BARJA, ANA MARIA"/>
    <s v="Chileno o extranjero con rut"/>
    <d v="2022-03-14T13:32:37"/>
    <s v="No"/>
    <n v="20"/>
    <s v="No"/>
    <s v="Mujer"/>
    <s v="7.1. Vivienda financiada mayormente por SERVIU (FSV, DS62, RURAL, etc)"/>
    <s v="Reclamo"/>
    <s v="SERVIU METROPOLITANO"/>
    <s v="72"/>
    <s v="REGION METROPOLITANA"/>
    <s v="Quinta Normal"/>
    <s v="Gestión de opinión ciudadana"/>
    <x v="0"/>
    <s v="Miqueles Jimenez, Paola"/>
    <s v="Figueroa, Valeska"/>
    <s v="Chilena"/>
    <s v="Valor predeterminado"/>
    <m/>
    <x v="6"/>
    <x v="1"/>
  </r>
  <r>
    <s v="CAS-6763430-T9C3Y5"/>
    <x v="0"/>
    <s v="Presencial"/>
    <x v="0"/>
    <s v="usuario solicita dejar reclamo con la finalidad de que no se pague el subsidio leasing ya que Hipotecaria La Costrucción (entidad que gestionó crédito leasing) lo obliga a firmar documento que acredite que recibió la propiedad y dueña de la vivienda se niega a entregar las llaves."/>
    <s v="Descripción: Junto con saludarle cordialmente, damos respuesta a su reclamo, mediante el cual solicita el no pago del Subsidio Leasing toda vez que la estaría obligando a firmar documentación que indique que habría recibido propiedad, situación que no se ajustaría a la realidad. Al respecto, le informamos que revisado nuestros registros computacionales, hemos verificado que usted no cuenta con beneficio Leasing asignado, confirmamos también que la Inmobiliaria Hipotecaria La Construcción no ha realizado el ingreso de la operación a este SERVIU. En virtud de lo anterior y con el objetivo de entregarle una respuesta oportuna, desde el Subdepartamento Subsidios de Adquisición de Viviendas de este Servicio, tomaron contacto con la Inmobiliaria para recabar mayores antecedentes, quienes señalaron que efectivamente el cliente (usted) arrendador-promitente comprador, ya no desea adquirir la vivienda en proceso de compra, solicitando la resciliación de la escritura, sin embargo, esto no es posible si ambas partes no están de acuerdo, por lo que la Hipotecaria tomaría contacto con usted y la Sra. Jenny Parra Ponce (vendedora), a fin de esclarecer la situación y conocer en profundidad cuál es el problema, con el propósito de hacerser cargo de esta situación. Teniendo en consideración lo señalado, lamentablemente la materia en consulta no es de competencia de este Servicio, correspondiendo a un problema entre particulares, lo que deberá resolverse de acuerdo a la Ley respectiva. Esperamos que la información proporcionada sea de utilidad, y le reiteramos nuestra disposición para responder sus consultas. PCP/PMJ/CP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4-2022 13:15"/>
    <d v="2022-03-15T10:42:05"/>
    <d v="2022-04-12T13:15:44"/>
    <s v="25265642"/>
    <s v="CHARLESCA, ANSELET"/>
    <s v="Chileno o extranjero con rut"/>
    <d v="2022-03-15T10:42:05"/>
    <s v="No"/>
    <n v="20"/>
    <s v="No"/>
    <s v="Hombre"/>
    <s v="2.2.08. Subsidio Leasing Habitacional Ley 19.281"/>
    <s v="Reclamo"/>
    <s v="SERVIU METROPOLITANO"/>
    <s v="39"/>
    <s v="REGION METROPOLITANA"/>
    <s v="Estacion Central"/>
    <s v="Gestión de opinión ciudadana"/>
    <x v="0"/>
    <s v="Miqueles Jimenez, Paola"/>
    <s v="Cardenas Pinto, Paola"/>
    <s v="Extranjera"/>
    <s v="Valor predeterminado"/>
    <s v="Otro"/>
    <x v="6"/>
    <x v="1"/>
  </r>
  <r>
    <s v="CAS-6765498-T2Y0B2"/>
    <x v="0"/>
    <s v="Presencial"/>
    <x v="0"/>
    <s v="usuaria solicita dejar reclamo a funcionario Claudio Rojas (guardia) por mala atención."/>
    <s v="Descripción: Junto con saludarle cordialmente, y por especial encargo de la Dirección del SERVIU Metropolitano, doy respuesta a su reclamo relacionado con el trato brindado por parte del Sr. Claudio Rojas, Guardia de Seguridad de nuestra Oficina de Informaciones, Reclamos y Sugerencias (OIRS Santiago). En primer lugar, quisiera manifest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cumplo con informar a usted que el Supervisor de la empresa de seguridad fue contactado por SERVIU Metropolitano, recalcando y reforzando las condiciones y actitudes para la atención a público, a objeto de evitar que situaciones como las descritas en su presentación, se repitan en el futuro.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MCG Fecha de publicación: 28-04-2022 17:30"/>
    <d v="2022-03-16T13:32:57"/>
    <d v="2022-04-28T17:31:05"/>
    <s v="9392231"/>
    <s v="ZÁRATE MORA, SUSANA DEL CARMEN"/>
    <s v="Chileno o extranjero con rut"/>
    <d v="2022-03-16T13:32:58"/>
    <s v="No"/>
    <n v="30"/>
    <s v="Sí"/>
    <s v="Mujer"/>
    <s v="2.6. Otras consultas y opiniones en materia habitacional"/>
    <s v="Reclamo"/>
    <s v="SERVIU METROPOLITANO"/>
    <s v="58"/>
    <m/>
    <m/>
    <s v="Gestión de opinión ciudadana"/>
    <x v="0"/>
    <s v="Torres Suil, Paula Andrea"/>
    <s v="Cepeda Grez, Maurice"/>
    <s v="Chilena"/>
    <s v="Valor predeterminado"/>
    <m/>
    <x v="6"/>
    <x v="1"/>
  </r>
  <r>
    <s v="CAS-6766481-R2Q0W5"/>
    <x v="0"/>
    <s v="Presencial"/>
    <x v="0"/>
    <s v="usuaria solicita dejar reclamo debido a que su vivienda adquirida con subsidio DS49 Constructora Oval presenta inundación por aguas servidas y constructora no se hace cargo."/>
    <s v="Descripción: Junto con saludarle, cordialmente, damos respuesta a su presentación, donde manifiesta su reclamo, debido a que su vivienda adquirida a través del Programa Fondo Solidario de Elección de Vivienda regulado por el Decreto Supremo N°49/2011, a cargo de Constructora Oval, presenta inundación por aguas servidas, indicando que dicha constructora no se hace cargo. Al respecto, y en atención a su presentación, hemos tomado contacto con la Entidad Patrocinante Oval quien nos informa que con fecha 16.03.2022, Ud. ingresa un requerimiento a la plataforma web de post venta de la referida Entidad Patrocinante, al que se le asigna el Folio N° 11.420. En este requerimiento solicita la presencia de área de post venta de OVAL, con el objeto de revisar los daños en su domicilio ocurridos a raíz de la filtración de aguas servidas originada por el mal uso de la red por parte del propietario del piso superior a su inmueble. En visita realizada por equipo de post venta, con fecha 18.03.2022, para constatar los daños en su vivienda, se le indica que la reparación de los daños no pueden ser asumidos por la Empresa Constructora como garantías, según lo establecido en Art.18 de la Ley General de Urbanismo y Construcción, por originarse en el mal uso y cuidado de la red de descarga de alcantarillado, por parte del propietario del piso superior, depto. 1424, situación que está explícitamente señalada en las exclusiones de las garantías de post venta. Pese a que el caso antes descrito está fuera de garantía por tratarse de un mal uso y cuidado de los artefactos y red sanitaria, y no de una falla o defecto de la construcción como lo establece la Ley General de Urbanismo y Construcción (LGUC), además de falta de mantención, el día martes 22.03.2022, acudió el Encargado del área de post venta de OVAL con un equipo de gasfíter para dar solución a la obstrucción de la descarga de alcantarillado, constatando la presencia de un gasfíter contratado por Ud, quien se encontraba realizando labores para dar solución al problema. De acuerdo a lo indicado por la Entidad Patrocinante OVAL, esta intervención no se ajusta a normativa, por cuanto se intervino la tubería vertical del proyecto, instalándo una tubería nueva a la vista por fuera del departamento, a lo que se suma la instalación de un codo 110 x 45° con una materialidad inadecuada para el correcto funcionamiento de la descarga de alcantarillado, lo que podría tener efectos negativos posteriormente. Estos trabajos realizados en forma particular alteraron la red de alcantarillado de los baños de los departamentos de los 5 pisos, ya que se generó una descarga paralela, interviniendo además el muro del departamento del piso 1. En este sentido, debemos señalar que cualquier desperfecto, que genere problemas en cualquiera de estos inmuebles, será de responsabilidad de quienes originaron las respectivas intervenciones. Esperamos que la información proporcionada sea de utilidad, y le reiteramos nuestra disposición para responder sus consultas. PCP/CPA/VF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4-04-2022 17:35"/>
    <d v="2022-03-17T13:47:38"/>
    <d v="2022-04-14T17:35:50"/>
    <s v="13908563"/>
    <s v="SILVA SILES, GIULIANA REGINA"/>
    <s v="Chileno o extranjero con rut"/>
    <d v="2022-03-17T13:47:38"/>
    <s v="No"/>
    <n v="20"/>
    <s v="No"/>
    <s v="Mujer"/>
    <s v="6.3.5. Otras consultas y opiniones sobre empresas constructoras"/>
    <s v="Reclamo"/>
    <s v="SERVIU METROPOLITANO"/>
    <s v="41"/>
    <s v="REGION METROPOLITANA"/>
    <s v="El Bosque"/>
    <s v="Gestión de opinión ciudadana"/>
    <x v="0"/>
    <s v="Parada Alarcon, Carolina"/>
    <s v="Figueroa, Valeska"/>
    <s v="Chilena"/>
    <s v="Valor predeterminado"/>
    <m/>
    <x v="6"/>
    <x v="1"/>
  </r>
  <r>
    <s v="CAS-6766487-K5B3C7"/>
    <x v="0"/>
    <s v="Presencial"/>
    <x v="0"/>
    <s v="usuario solicita dejar reclamo ay que necesita que vayan a fiscalizar vivienda colindante a la suya la cual indica esta siendo usada de manera irregular, ya que hicieron construcciones (tambien irregulares) lo que provoca que su vivienda se llueva."/>
    <s v="Descripción: Junto con saludarle cordialmente, y por especial encargo de la Dirección del SERVIU Metropolitano, doy respuesta a su reclamo, donde solicita la fiscalización por parte de este Servicio, al uso irregular que se estaría dando a una vivienda aledaña a la suya. Al respecto, le informo que lamentablemente no es posible darle curso a su solicitud, por cuanto su denuncia resulta extemporánea respecto de la no ocupación. Lo anterior debido a que el plazo de fiscalización ha caducado, ya que el SERVIU puede fiscalizar e interponer sanciones, si el beneficiario (a) de un programa que permita la construcción o adquisición de una vivienda sin deuda incurriera en la siguiente situación:no habitarla personalmente él o uno cualquiera de los miembros de su grupo familiar declarado al momento de la postulación al respectivo subsidio habitacional por al menos cinco años, contados desde su tradición o entrega material, si ésta última fuese anterior,o no darle un uso principalmente habitacional. Asimismo, respecto de las construcciones irregulares, sugiero pueda acercarse nuevamente a la I. Municipalidad de Talagante, a objeto que se arbitren las medidas pertinentes. Finalmente, puede informarse de sus derechos y deberes como usuario, establecidos en nuestra Carta de Derechos Ciudadanos adjunta y que además se encuentra disponible en el sitio https://www.minvu.gob.cl/wp-content/uploads/2019/01/carta_Derechos-Ciudadanos_-2022.pdf PVL/PCP/PMJ/PLV Fecha de publicación: 14-04-2022 17:38"/>
    <d v="2022-03-17T13:51:22"/>
    <d v="2022-04-14T17:38:36"/>
    <s v="4731079"/>
    <s v="MERCADO GONZALEZ, JUAN MANUEL"/>
    <s v="Chileno o extranjero con rut"/>
    <d v="2022-03-17T13:51:22"/>
    <s v="No"/>
    <n v="20"/>
    <s v="No"/>
    <s v="Hombre"/>
    <s v="2.6. Otras consultas y opiniones en materia habitacional"/>
    <s v="Reclamo"/>
    <s v="SERVIU METROPOLITANO"/>
    <s v="78"/>
    <s v="REGION METROPOLITANA"/>
    <s v="Talagante"/>
    <s v="Gestión de opinión ciudadana"/>
    <x v="0"/>
    <s v="Miqueles Jimenez, Paola"/>
    <s v="Leiva Vivedes, Pamela"/>
    <s v="Chilena"/>
    <s v="Valor predeterminado"/>
    <m/>
    <x v="6"/>
    <x v="1"/>
  </r>
  <r>
    <s v="CAS-6767904-S8N1Z3"/>
    <x v="0"/>
    <s v="Presencial"/>
    <x v="0"/>
    <s v="usuaria solicita dejar reclamo debido a que pertenece a grupo SAN JOSE DE LA ESPERANZA, Código 157623, Entidad Organizadora Rut 76501997-4 INMOBILIARIA Y CONSULTORA SOCIAL DESARROLLA FUTURO SPA RM quienes le realizaron mejoramiento le rompieron el techo, echaron a perder su timbre y quebraron azulejos de su baño."/>
    <s v="Descripción: Junto con saludarle cordialmente, damos respuesta a su presentación, donde en su calidad de beneficiaria del Programa de Mejoramiento para la Vivienda, expone su reclamo relacionado con daños colaterales en el techo de su casa, por ejecución de obras en su propiedad realizadas por la Inmobiliaria y Consultora Social Desarrolladora Futuro SPA. Al respecto, en atención a su presentación y comprendiendo su preocupación, es posible indicar que la Supervisora del Departamento de Obras de Edificación de este Servicio, Srta. Lissette Cortés Muñoz, gestionó su caso con el Prestador de Asistencia Técnica Desarrolla Futuro SPA, quien informó lo siguiente, según visita realizada por la Entidad a su vivienda: 1- Expone problemas con el timbre: requiriendo el mismo tipo de timbre que tenía instalado, (no inalámbrico), lo cual en el mercado no existe debido a su antigüedad. Se adjunta fotografías del registro del estado del timbre. 2- Problemas con las cerámicos del baño: se identificó que faltan 4 palmetas que se cayeron debido a los años de instalación; (hace más de 30 años) según informó en la visita, señalar que fue posible verificar que el muro se encuentra totalmente soplado, situación que originaría que prontamente ceda el resto de las cerámicas. 3- Problemas en techumbre: usted posee ampliación trasera en la vivienda, donde une el techo de la ampliación hacia el frontón de la casa original, no se identifica si la estructura de la techumbre de la ampliación (cerchas y costaneras), se encuentren en las condiciones adecuadas, problema externo a la intervención de la casa original. 4- Usted señala que tiene problemas en un enchufe de la vivienda, situación que no fue indicada en su formulario de reclamo, al revisar lo planteado se logra apreciar que dicho enchufe no tiene uso ni instalación hace mucho tiempo. 5- Indica que tiene problema en un conector de un farol exterior que no prende, y se aprecia que no tiene uso ni instalación hace mucho tiempo, lo tiene tapado con una bolsa de basura (no se encuentra establecido en el reclamo). Finalmente, es importante aclarar, que daños informados, no tienen relación alguna con la zona ( techumbre vivienda original) donde las obras de mejoramiento fueron realizadas. En virtud de lo antes expuesto, en caso que usted así lo requiera, le invitamos a ponerse en contacto directamente la supervisora Lissette Cortes Muñoz, al correo electrónico: lcortesm@minvu.cl Esperamos que la información proporcionada sea de utilidad, y le reiteramos nuestra disposición para responder sus consultas. PCP/CPA/MCV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5:36"/>
    <d v="2022-03-18T13:38:04"/>
    <d v="2022-04-18T15:36:33"/>
    <s v="6554760"/>
    <s v="OLIVARES NAVARRETE, HILDA DEL CARMEN"/>
    <s v="Chileno o extranjero con rut"/>
    <d v="2022-03-18T13:38:04"/>
    <s v="No"/>
    <n v="20"/>
    <s v="No"/>
    <s v="Mujer"/>
    <s v="2.2.3.2. PPPF II"/>
    <s v="Reclamo"/>
    <s v="SERVIU METROPOLITANO"/>
    <s v="72"/>
    <s v="REGION METROPOLITANA"/>
    <s v="La Florida"/>
    <s v="Gestión de opinión ciudadana"/>
    <x v="0"/>
    <s v="Parada Alarcon, Carolina"/>
    <s v="Cardenas Pinto, Paola"/>
    <s v="Chilena"/>
    <s v="Valor predeterminado"/>
    <m/>
    <x v="6"/>
    <x v="1"/>
  </r>
  <r>
    <s v="CAS-6769819-W8V8Z7"/>
    <x v="0"/>
    <s v="Presencial"/>
    <x v="0"/>
    <s v="usuaria solicita dejar reclamo debido a que ingresó la documentación para validación contrato de arriendo hace dos meses aún sin respuesta, indica que de todos los números que le dieron para consultar por estado de validación, ninguno contesta."/>
    <s v="Descripción: Junto con saludarle cordialmente, damos respuesta a su presentación, donde expone su reclamo por la demora en el proceso de validación de su contrato de arriendo e indica que los teléfonos informados a usted, para realizar consultas asociadas, no contestan. En relación a los inconvenientes que han presentado las plataformas digitales y la vía telefónica, debemos indicar que, lamentamos la experiencia con nuestras plataformas, especialmente porque para nosotros como SERVIU es de suma importancia que los canales digitales y la atención telefónica faciliten las gestiones para nuestros usuarios. En este sentido, le informamos que conforme a nuestros registros computacionales, su contrato de arriendo fue evaluado presentando observaciones que no permitieron su aprobación, situación que le fue informada mediante correo electrónico de fecha 24.02.2022, por lo que le solicitamos enviar los antecedentes indicados a la analista a cargo de la revisión de su expediente, a la casilla etobarl@minvu.cl Le comunicamos además, que la respectiva jefatura ha tomado conocimiento de lo expuesto y ha implementado las medidas correctivas pertinentes, a objeto de evitar que los hechos descritos vuelvan a ocurrir.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TS/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4-2022 10:44"/>
    <d v="2022-03-21T17:08:06"/>
    <d v="2022-04-11T10:45:18"/>
    <s v="19647306"/>
    <s v="NUÑEZ SEPULVEDA, MICHELLE ROCIO"/>
    <s v="Chileno o extranjero con rut"/>
    <d v="2022-03-21T17:08:06"/>
    <s v="No"/>
    <n v="15"/>
    <s v="No"/>
    <s v="Mujer"/>
    <s v="2.2.04. Subsidio de Arriendo de Vivienda (D.S. 52)"/>
    <s v="Reclamo"/>
    <s v="SERVIU METROPOLITANO"/>
    <s v="24"/>
    <s v="REGION METROPOLITANA"/>
    <s v="La Florida"/>
    <s v="Gestión de opinión ciudadana"/>
    <x v="0"/>
    <s v="Torres Suil, Paula Andrea"/>
    <s v="Cardenas Pinto, Paola"/>
    <s v="Chilena"/>
    <s v="Valor predeterminado"/>
    <m/>
    <x v="6"/>
    <x v="1"/>
  </r>
  <r>
    <s v="CAS-6771439-D4Z3S4"/>
    <x v="0"/>
    <s v="Presencial"/>
    <x v="0"/>
    <s v="usuaria solicita dejar reclamo debido a que postuló a subsidio DS1 tramo 3, posteriormente realizó renuncia a la postulación la cual fue rechazada por estar fuera de plazo, pero segun indica tampoco se esta validando su beneficio."/>
    <s v="Descripción: Junto con saludarle cordialmente, damos respuesta a su reclamo, mediante el cual solicita le sea entregado el certificado de subsidio correspondiente al Segundo Llamado Nacional correspondiente al programa Sistema Integrado de Subsidio Habitacional, regulado por el Decreto Supremo N° 01 (V. y U.) de 2011, realizado en el año 2021, puesto que usted finalmente no formalizó su renuncia a dicho proceso de postulación al subsidio. Al respecto, señalamos que se realizaron las gestiones pertinentes para emitir el certificado de subsidio, dado el error detectado, de esta forma y como es de su conocimiento, le fue informado por correo electrónico la disponibilidad de éste, concurriendo usted con fecha 07.04.2022 a nuestra Oficina de Informaciones, Reclamos y Sugerencias (OIRS) Santiago a retirar su certificado de subsidio habitacional, el cual le fue entregado.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2:15"/>
    <d v="2022-03-22T16:44:28"/>
    <d v="2022-04-19T12:16:04"/>
    <s v="19585650"/>
    <s v="CAMPOS GOMEZ, MONICA ANDREA"/>
    <s v="Chileno o extranjero con rut"/>
    <d v="2022-03-22T16:44:28"/>
    <s v="No"/>
    <n v="19"/>
    <s v="No"/>
    <s v="Mujer"/>
    <s v="2.2.2.4. Consulta general Sistema Integrado de Subsidio Habitacional D.S. 01"/>
    <s v="Reclamo"/>
    <s v="SERVIU METROPOLITANO"/>
    <s v="24"/>
    <s v="REGION METROPOLITANA"/>
    <s v="Puente Alto"/>
    <s v="Gestión de opinión ciudadana"/>
    <x v="0"/>
    <s v="Miqueles Jimenez, Paola"/>
    <s v="Cardenas Pinto, Paola"/>
    <s v="Chilena"/>
    <s v="Valor predeterminado"/>
    <m/>
    <x v="6"/>
    <x v="1"/>
  </r>
  <r>
    <s v="CAS-6771444-C3V7M7"/>
    <x v="0"/>
    <s v="Presencial"/>
    <x v="0"/>
    <s v="usuaria solicita dejar reclamo debido a que al buscar viviendas con programa de Integración Social no encuentra cupo, indica que en la página la información acerca de los proyectos esta desactualizada desde 2020."/>
    <s v="Descripción: Junto con saludarle cordialmente, damos respuesta a su reclamo, donde manifiesta ser beneficiaria de un subsidio correspondiente al programa Sistema Integrado de Subsidio Habitacional, regulado por el Decreto Supremo N°1 (V. y U.) de 2011, y expone que ha intentado, sin éxito, encontrar un cupo en algún proyecto del Programa de Integración Social y Territorial, regulado por el Decreto Supremo N°19, (V. y U.), 2016, por lo que solicita un listado actualizado de aquellos proyectos que se enmarcan en dicho Programa. En primer lugar, quisiéramos manifestar nuestra comprensión respecto de su necesidad de contar con una vivienda. Entendemos, además, que la vivienda es una prioridad para muchas familias en nuestro país y como Ministerio y SERVIU Metropolitano trabajamos día a día intensamente para apoyarlas en el logro de este objetivo. Al respecto, le informamos que actualmente se dispone únicamente de la nómina de selección correspondiente al año 2021, la que se adjunta a esta respuesta, dado que, para el presente año, aún no existe una selección de estos proyectos. Sobre la nómina adjunta, es importante indicar que los proyectos no han iniciado obra, razón por la cual, no es posible proporcionar datos sobre la ubicación de las salas de venta. Resulta importante señalar, que esta nómina podría variar, por lo que le sugerimos consulte nuevamente a fines del mes de abril por su actualización, para ello puede tomar contacto con la Srta. Lucía Jaña Muñoz, al correo electrónico: ljana@minvu.cl, funcionaria del Subdepartamento de Subsidios para Proyectos de Construcción de este Servicio. Es importante señalar que, la vinculación a dichos proyectos, la efectúa directamente la Inmobiliaria y/o Constructora responsable de ellos, de esta forma y a fin de verificar la existencia de cupos disponibles, sugerimos tomar contacto directo con estas Entidades. Asimismo, le sugerimos ampliar su rango de búsqueda, a objeto de analizar la oferta inmobiliaria de otras comunas, con el propósito de seleccionar una vivienda que se acomode de mejor forma a su realidad socio-habitacional. Si lo estima, puede visitar el Portal Web: https://www.minvu.cl/beneficio/vivienda/portales-de-proyectos/ , donde podrá revisar los diferentes proyectos de vivienda y su disponibilidad.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41"/>
    <d v="2022-03-22T16:53:38"/>
    <d v="2022-04-18T11:42:08"/>
    <s v="19903385"/>
    <s v="MUÑOZ ROJAS, JAVIERA YANIRA"/>
    <s v="Chileno o extranjero con rut"/>
    <d v="2022-03-22T16:53:38"/>
    <s v="No"/>
    <n v="18"/>
    <s v="No"/>
    <s v="Mujer"/>
    <s v="2.2.2.2. D.S. 01 Título I: Subsidio habitacional para grupos emergentes"/>
    <s v="Reclamo"/>
    <s v="SERVIU METROPOLITANO"/>
    <s v="23"/>
    <s v="REGION METROPOLITANA"/>
    <s v="Maipu"/>
    <s v="Gestión de opinión ciudadana"/>
    <x v="0"/>
    <s v="Miqueles Jimenez, Paola"/>
    <s v="Cardenas Pinto, Paola"/>
    <s v="Chilena"/>
    <s v="Valor predeterminado"/>
    <m/>
    <x v="6"/>
    <x v="1"/>
  </r>
  <r>
    <s v="CAS-6772968-Q8N9R6"/>
    <x v="0"/>
    <s v="Presencial"/>
    <x v="0"/>
    <s v="usuaria solicita dejar reclamo debido a que no le instalaron el panel solar, indica que de EP Gestión y Proyectos, recibió una respuesta negativa, arbitraria y discriminatoria."/>
    <s v="Descripción: Junto con saludarle cordialmente, damos respuesta a su reclamo, donde en su calidad de beneficiaria del Programa de Protección del Patrimonio Familiar regulado por el Decreto Supremo Nº 255 (V. y U.) de 2006, específicamente entrega de panel solar, expone su malestar debido a que no le instalaron dicho panel, puesto que el encargado de la Entidad Patrocinante, habría señalado el mal estado de su techo para instalar. Todo esto, habría sido proyectado con mala actitud y respuesta arbitraria, sin que nadie ejerza supervisión de la instalación, solicitándonos fiscalizar a esta entidad. En primer lugar, quisiéramos manifestar que lamentamos muy sinceramente la situación descrita en su presentación y las molestias que esto le haya podido causar, especialmente porque para nosotros como SERVIU Metropolitano es de suma importancia que todo el proceso que conlleva la ejecución de las obras, se realice de acuerdo a lo programado y sin mayores inconvenientes para nuestros beneficiarios. Al respecto, le informamos en atención a su presentación y comprendiendo su preocupación, que el Supervisor del Departamento de Obras de Edificación de este Servicio, Sr. Nicolás Jorquera Escala, se puso en contacto con el Prestador de Asistencia Técnica del proyecto de Paneles Solares a cargo, quien nos informó que efectivamente su techo presenta problemas estructurales para poder instalar equipos sobre éste y que eventualmente podrían ocasionar daños a su propiedad. Lamentablemente el proyecto sólo cuenta con financiamiento para la instalación de panel por lo que no existen hoy los recursos necesarios para reparar la estructura de su techo en el marco de este subsidio. Sin embargo, existen alternativas de subsidio para este tipo de trabajos y en caso de que usted lo requiera, se puede acercar a el Prestador de Asistencia Técnica de su municipalidad, para obtener orientación de como postular. Finalmente, en caso de usted así lo requiera, puede ponerse en contacto directamente con el supervisor antes singularizado al correo electrónico institucional: njorquera@minvu.cl Esperamos que la información proporcionada sea de utilidad, y le reiteramos nuestra disposición para responder sus consultas. PCP/CP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36"/>
    <d v="2022-03-23T16:47:37"/>
    <d v="2022-04-22T16:36:28"/>
    <s v="13552379"/>
    <s v="MERINO GUTIÉRREZ, XIMENA DEL CARMEN"/>
    <s v="Chileno o extranjero con rut"/>
    <d v="2022-03-23T16:47:37"/>
    <s v="No"/>
    <n v="21"/>
    <s v="Sí"/>
    <s v="Mujer"/>
    <s v="2.2.3.2. PPPF II"/>
    <s v="Reclamo"/>
    <s v="SERVIU METROPOLITANO"/>
    <s v="43"/>
    <m/>
    <s v="Curacavi"/>
    <s v="Gestión de opinión ciudadana"/>
    <x v="0"/>
    <s v="Parada Alarcon, Carolina"/>
    <s v="Jorquera Escala, Nicolas"/>
    <s v="Chilena"/>
    <s v="Valor predeterminado"/>
    <m/>
    <x v="6"/>
    <x v="1"/>
  </r>
  <r>
    <s v="CAS-6772979-B8X4J9"/>
    <x v="0"/>
    <s v="Presencial"/>
    <x v="0"/>
    <s v="usuaria solicita dejar reclamo por aplicación de programa Banco de Materiales (ferreterias en convenio)."/>
    <s v="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comentamos que el convenio se encuentra vigente en la actualidad. Adjunto a esta respuesta encontrará el listado de convenios actualizados, a fin de que pueda explorar alternativas de compra.  Le reiteramos nuestras más sinceras disculpas por las molestias que la demora en el envío de esta respuesta le haya podido causar, y le manifest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6:14"/>
    <d v="2022-03-23T17:03:16"/>
    <d v="2022-04-29T16:14:42"/>
    <s v="12475874"/>
    <s v="ROJAS MOLINA, ELIZABETH SCARLET"/>
    <s v="Chileno o extranjero con rut"/>
    <d v="2022-03-23T17:03:17"/>
    <s v="No"/>
    <n v="26"/>
    <s v="Sí"/>
    <s v="Mujer"/>
    <s v="2.2.3.4. Autoejecución Asistida"/>
    <s v="Reclamo"/>
    <s v="SERVIU METROPOLITANO"/>
    <s v="48"/>
    <s v="REGION METROPOLITANA"/>
    <s v="Estacion Central"/>
    <s v="Gestión de opinión ciudadana"/>
    <x v="0"/>
    <s v="Miqueles Jimenez, Paola"/>
    <s v="Miqueles Jimenez, Paola"/>
    <s v="Chilena"/>
    <s v="Valor predeterminado"/>
    <m/>
    <x v="6"/>
    <x v="1"/>
  </r>
  <r>
    <s v="CAS-6772985-Z2S5Y7"/>
    <x v="0"/>
    <s v="Presencial"/>
    <x v="0"/>
    <s v="usuaria solicita dejar reclamo debido a que no responden sus correos ni llamadas telefonicas para saber estado de validacion de sus documentos para subsidio de arriendo."/>
    <s v="Descripción: Junto con saludarle cordialmente, damos respuesta a su presentación, mediante la cual reclama por la demora en el proceso de validación de su contrato de arriendo, en el marco del Subsidio de Arriendo de Vivienda, exponiendo además que no ha recibido respuesta a sus correos electrónicos. Al respecto, le informamos que, revisado nuestros registros computacionales, hemos confirmado que su contrato de arriendo fue validado con fecha 23 de marzo de 2022, lo que le fue informado mediante correos electrónicos adjuntos, en respuesta a su consulta relacionada con el estado de revisión de los antecedentes enviados. Esperamos que la información proporcionada sea de utilidad, y le reiteramos nuestra disposición para responder sus consultas. PCP/PMJ/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1:58"/>
    <d v="2022-03-23T17:08:40"/>
    <d v="2022-04-18T11:58:28"/>
    <s v="15977955"/>
    <s v="CORTES BUGUEÑO, ROSA NOEMI"/>
    <s v="Chileno o extranjero con rut"/>
    <d v="2022-03-23T17:08:40"/>
    <s v="No"/>
    <n v="17"/>
    <s v="No"/>
    <s v="Mujer"/>
    <s v="2.2.04. Subsidio de Arriendo de Vivienda (D.S. 52)"/>
    <s v="Reclamo"/>
    <s v="SERVIU METROPOLITANO"/>
    <s v="36"/>
    <s v="REGION METROPOLITANA"/>
    <s v="Puente Alto"/>
    <s v="Gestión de opinión ciudadana"/>
    <x v="0"/>
    <s v="Miqueles Jimenez, Paola"/>
    <s v="Maass, Catalina"/>
    <s v="Chilena"/>
    <s v="Valor predeterminado"/>
    <m/>
    <x v="6"/>
    <x v="1"/>
  </r>
  <r>
    <s v="CAS-6772987-Y1X3T0"/>
    <x v="0"/>
    <s v="Presencial"/>
    <x v="0"/>
    <s v="usuaria solicita dejar reclamo dirigido a funcionario Miguel Gonzalez por trato de funcionario."/>
    <s v="Descripción: Junto con saludarle cordialmente, y por especial encargo de la Dirección del SERVIU Metropolitano, doy respuesta a su reclamo relacionado con la atención brindada por el funcionario Sr. Miguel González Vásquez, quien se desempeña en la Oficina de Informaciones, Reclamos y Sugerencias (OIRS Santiago)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irecta mantuvo una reunión con el referido funcionario para abordar lo sucedido, con el fin de reforzar los protocolos de atención ciudadana y evitar que situaciones de este tipo se repita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PTS/OHM/JFC Fecha de publicación: 21-04-2022 16:02"/>
    <d v="2022-03-23T17:11:55"/>
    <d v="2022-04-21T16:02:46"/>
    <s v="7301253"/>
    <s v="PARADA MEDINA, INGRID JULIETA DE LA ASCENCION"/>
    <s v="Chileno o extranjero con rut"/>
    <d v="2022-03-23T17:11:55"/>
    <s v="No"/>
    <n v="20"/>
    <s v="No"/>
    <s v="Mujer"/>
    <s v="5.1.3.2. Trato del funcionario/a (Atención Presencial)"/>
    <s v="Reclamo"/>
    <s v="SERVIU METROPOLITANO"/>
    <s v="68"/>
    <s v="REGION METROPOLITANA"/>
    <s v="El Bosque"/>
    <s v="Gestión de opinión ciudadana"/>
    <x v="0"/>
    <s v="Torres Suil, Paula Andrea"/>
    <s v="Hernandez Muñoz, Olga"/>
    <s v="Chilena"/>
    <s v="Valor predeterminado"/>
    <m/>
    <x v="6"/>
    <x v="1"/>
  </r>
  <r>
    <s v="CAS-6772990-M6K8R2"/>
    <x v="0"/>
    <s v="Presencial"/>
    <x v="0"/>
    <s v="usuaria solicita dejar reclamo dirigido a Agencia Habotacional Leasing ya que solicita que agencia ponga fin al contrato de arrendamiento con compromiso de compraventa firmado y que le devuelvan su dinero."/>
    <s v="Descripción: Junto con saludarle cordialmente, damos respuesta a su presentación, donde expone su reclamo dirigido a Agencia Habitacional Leasing, debido a que solicita que se ponga término a contrato de arrendamiento con compromiso de compraventa y le devuelvan su dinero. Al respecto, podemos informar que su operación Leasing aún no ha sido ingresada por parte de la Inmobiliaria a este SERVIU. En virtud de lo anterior, usted no cuenta con beneficio asociado a este Programa, siendo en esta etapa, un asunto entre particulares y en ese sentido, debe resolverse a través de todas aquellas instancias que la ley y el contrato suscrito le otorgue a ambas partes.  Esperando pueda resolver de la mejor manera su problema, le sugerimos escribir o llamar directamente a su ejecutiva de atención de la empresa con la cual firmó el contrato. Esperamos que la información proporcionada sea de utilidad, y le reiteramos nuestra disposición para responder sus consultas. PCP/PTS/KJN/CPL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00"/>
    <d v="2022-03-23T17:16:32"/>
    <d v="2022-04-18T12:01:23"/>
    <s v="25027155"/>
    <s v="ILEMONT, LUJANA"/>
    <s v="Chileno o extranjero con rut"/>
    <d v="2022-03-23T17:16:32"/>
    <s v="No"/>
    <n v="17"/>
    <s v="No"/>
    <s v="Mujer"/>
    <s v="2.2.08. Subsidio Leasing Habitacional Ley 19.281"/>
    <s v="Reclamo"/>
    <s v="SERVIU METROPOLITANO"/>
    <s v="32"/>
    <s v="REGION METROPOLITANA"/>
    <s v="Estacion Central"/>
    <s v="Gestión de opinión ciudadana"/>
    <x v="0"/>
    <s v="Torres Suil, Paula Andrea"/>
    <s v="Jalil, Karen"/>
    <s v="Extranjera"/>
    <s v="Valor predeterminado"/>
    <s v="Otro"/>
    <x v="6"/>
    <x v="1"/>
  </r>
  <r>
    <s v="CAS-6775869-C5C4B5"/>
    <x v="0"/>
    <s v="Presencial"/>
    <x v="0"/>
    <s v="usuaria solicita dejar reclamo debido a que dirigenta Verónica Figueroa de comité Camiroaga Cubillos de Cerro Navia la sacó del proyecto por haber sacado sus ahorros, ya que le clonaron su tarjeta, esto a pesar de haber recibido respuesta favorable de parte del banco y devolución de su dinero."/>
    <s v="Descripción: Junto con saludarle cordialmente, damos respuesta a su presentación, donde expone su reclamo relacionado a su situación en el Comité “Desafío Camiroaga Cubillos” mencionando que habría sido desvinculada. Al respecto, le informamos que, al revisar nuestros registros, hemos verificado que usted se encuentra asociada al Comité &quot;Desafío Camiroaga Cubillos&quot;, de la comuna de Cerro Navia, y además es beneficiada de un subsidio habitacional asociado al proyecto &quot;Condominio Parque Las Violetas&quot;, de la misma comuna. Consultando por su situación a la presidenta del comite, Sra. María Osorio, nos indica que usted presentaría inasistencias a las reuniones, por tanto, señalan que han revisado los estatutos de la organización, los cuales indican que “la falta a una de las reuniones es motivo de exclusión”, no obstante podemos indicar que este proceso de exclusión a la fecha no ha sido informado a SERVIU. Por otra parte, le informamos que la Entidad Patrocinante OVAL, está a cargo del trabajo con las familias del proyecto al que usted pertenece, razón por la cual le sugerimos tomar contacto con la profesional Srta. Maribel Silva, su correo electrónico msilva@constructoraoval.cl o a su teléfono de contacto +56 9 9827 1030 para recibir mayor información. Además, si usted lo requiere, puede contactarse con la Ejecutiva de Proyectos de SERVIU Metropolitano, Srta. María Luisa Appelgren Ramírez, escribiéndole a su dirección correo mappelgren@minvu.cl; a los teléfonos +569 7559 7625 - 229013424. Esperamos que la información proporcionada sea de utilidad, y le reiteramos nuestra disposición para responder sus consultas. PCP/PTS/VVT/MAR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4-2022 12:36"/>
    <d v="2022-03-25T15:13:57"/>
    <d v="2022-04-18T12:36:38"/>
    <s v="18698946"/>
    <s v="CONTRERAS CLAUSSEN, SIRINEY YAHAIRA"/>
    <s v="Chileno o extranjero con rut"/>
    <d v="2022-03-25T15:13:57"/>
    <s v="No"/>
    <n v="15"/>
    <s v="No"/>
    <s v="Mujer"/>
    <s v="2.2.1.2.2. Postulación Colectiva con proyecto (D.S. 49)"/>
    <s v="Reclamo"/>
    <s v="SERVIU METROPOLITANO"/>
    <s v="27"/>
    <s v="REGION METROPOLITANA"/>
    <s v="Cerro Navia"/>
    <s v="Gestión de opinión ciudadana"/>
    <x v="0"/>
    <s v="Torres Suil, Paula Andrea"/>
    <s v="Vega Tello, Veronica"/>
    <s v="Chilena"/>
    <s v="Valor predeterminado"/>
    <m/>
    <x v="6"/>
    <x v="1"/>
  </r>
  <r>
    <s v="CAS-6775871-N8Z9D3"/>
    <x v="0"/>
    <s v="Presencial"/>
    <x v="0"/>
    <s v="usuaria solicita dejar reclamo dirigido a Entidad Organizadora Rut 76017195-6 GESTION INMOBILIARIA CASABLANCA SA y su representante Juan Romero ya que según indica quedó fuera del proyecto, EP no le dio ninguna explicación y además recibió malos tratos por parte de su representante sr. Juan Romero."/>
    <s v="Descripción: Junto con saludarle cordialmente, damos respuesta a su presentación, donde expresa su reclamo relacionado con el trato que habría recibido por parte del representante de la Entidad Patrocinante Gestión Inmobiliaria Casablanca SA. y su exclusión del proyecto de Mejoramiento Para la Vivienda, sin ninguna explicación.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le informamos que luego de revisado nuestros registros computacionales, usted efectivamente pertenece al proyecto “Laguna Sur Techo II”, el cual se encuentra asociado al Prestador de Servicios de Asistencia Técnica Gestión Inmobiliaria Casablanca SA. En relación, su referida exclusión, se pudo constatar que usted si se encuentra participando del llamado que tenemos en curso. Por lo anterior, le sugerimos ponerse en contacto con la Entidad Patrocinante, a objeto que le puedan ir informando acerca de este proceso. No obstante, si usted así lo requiere, como es de nuestro interés acompañarla en esta gestión, puede comunicarse con la funcionaria Natalia Valenzuela Gutiérrez, Asistente Social del Subdepto. Subsidios para Mejoramiento de Viviendas y Entornos, al correo electrónico: nvalenzuelag@minvu.cl Finalmente, acerca de su reclamo referente a los tratos recibidos por el representante de la entidad en mención, lamentamos muy sinceramente la situación que describe y las molestias que esta situación le haya podido causa. Por ello, y en caso que lo considere pertinente, puede realizar una presentación formal en la Secretaria Regional Ministerial de Vivienda (SEREMI), ya que el convenio de prestación de servicios, es firmado entre dicho SEREMI y el representante legal del Prestador de Servicios de Asistencia Técnica (PSAT), por ende, tienen las atribuciones para fiscalizar su funcionamiento. Esperamos que la información proporcionada sea de utilidad, y le reiteramos nuestra disposición para responder sus consultas. PCP/CPA/MBL/NVG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6-05-2022 17:36"/>
    <d v="2022-03-25T15:18:44"/>
    <d v="2022-05-06T17:36:36"/>
    <s v="6021314"/>
    <s v="YALPI CASTRO, SILVIA ELIANA"/>
    <s v="Chileno o extranjero con rut"/>
    <d v="2022-03-25T15:18:44"/>
    <s v="No"/>
    <n v="29"/>
    <s v="Sí"/>
    <s v="Mujer"/>
    <s v="2.2.3.2. PPPF II"/>
    <s v="Reclamo"/>
    <s v="SERVIU METROPOLITANO"/>
    <s v="70"/>
    <s v="REGION METROPOLITANA"/>
    <s v="Pudahuel"/>
    <s v="Gestión de opinión ciudadana"/>
    <x v="0"/>
    <s v="Parada Alarcon, Carolina"/>
    <s v="Barrera Leon, Marcela"/>
    <s v="Chilena"/>
    <s v="Valor predeterminado"/>
    <m/>
    <x v="6"/>
    <x v="1"/>
  </r>
  <r>
    <s v="CAS-6775883-T5M0Y7"/>
    <x v="0"/>
    <s v="Presencial"/>
    <x v="0"/>
    <s v="usuaria solicita dejar reclamo dirigido a EP Constructora Aliwen debido a que no le informaron cuales habian sido los factores de puntaje y porqué no habia salido beneficiada."/>
    <s v="Descripción: Junto con saludarle cordialmente, damos respuesta a su reclamo, relacionado al puntaje obtenido en su su postulación al Subsidio Banco de Materiales. Al respecto, y tal como le informáramos en su anterior presentación singularizada con el número CAS-6775826-T4J3F8, señalamos que revisada la información disponible en nuestro sistema computacional, hemos verificado que usted fue postulada al cuarto proceso del Programa de Protección del Patrimonio Familiar, regulado por el Decreto Supremo N° 255 (V. y U.) de 2006, con el patrocinio del Prestador de Servicios de Asistencia Técnica (PSAT) CONSULTORA Y GESTION INMOBILIARIA ALIWEN SPA. Dicho lo anterior, y de acuerdo a lo estipulado en la Resolución del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por lo deberá postular nuevamente este año 2022, una vez que el Ministerio de Vivienda y Urbanismo, haya tramitado la Resolución del Llamado para este año. Por lo antes expuesto, le invitamos a estar consultando permanentemente nuestra página web: www.minvu.cl, para confirmar la fecha de una nueva postulación a este subsidio.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5-04-2022 16:50"/>
    <d v="2022-03-25T15:43:30"/>
    <d v="2022-04-25T16:50:28"/>
    <s v="7059176"/>
    <s v="ARREDONDO LUNA, ISABEL ERIKA"/>
    <s v="Chileno o extranjero con rut"/>
    <d v="2022-03-25T15:43:30"/>
    <s v="No"/>
    <n v="20"/>
    <s v="No"/>
    <s v="Mujer"/>
    <s v="2.2.3.5. Consulta general PPPF"/>
    <s v="Reclamo"/>
    <s v="SERVIU METROPOLITANO"/>
    <s v="67"/>
    <s v="REGION METROPOLITANA"/>
    <s v="La Pintana"/>
    <s v="Gestión de opinión ciudadana"/>
    <x v="0"/>
    <s v="Miqueles Jimenez, Paola"/>
    <s v="Barrera Leon, Marcela"/>
    <s v="Chilena"/>
    <s v="Valor predeterminado"/>
    <m/>
    <x v="6"/>
    <x v="1"/>
  </r>
  <r>
    <s v="CAS-6775884-V9D5S7"/>
    <x v="0"/>
    <s v="Presencial"/>
    <x v="0"/>
    <s v="Usuaria solicita dejar reclamo dirigido a dirigenta Veronica Figueroa de comité Camiroaga y Cubillos comuna de Cerro Navia ya que la esta dejando fuera del proyecto por no presentarse a una reunión por sospecha de covid."/>
    <s v="Descripción: Junto con saludarle cordialmente, y por especial encargo de la Dirección del SERVIU Metropolitano, doy respuesta a su reclamo relacionado a su situación que le afecta por el Comité “Desafío Camiroaga Cubillos”. Al respecto, le informamos que, al revisar nuestros registros, se verifica que usted se encuentra en el Comité &quot;Desafío Camiroaga Cubillos&quot;, de la comuna de Cerro Navia, además figura beneficiada de un subsidio habitacional asociado al proyecto &quot;Condominio Parque Las Violetas&quot;, de la misma comuna. En este sentido y consultando por su situación a la presidenta del comité, Sra. María Osorio, nos indica que Usted presentaría inasistencias a las reuniones, por tanto, señalan que han revisado los estatutos de la organización, los cuales indican que “la falta a una de las reuniones es motivo de exclusión”, no obstante, lo anterior, señalar que, este proceso de exclusión a la fecha no ha sido informado a Serviu Metropolitano. Por otra parte, le informamos que la Entidad Patrocinante OVAL, se encuentra a cargo del trabajo con las familias del proyecto al que usted pertenece, razón por la cual, le sugerimos pueda contactar a la profesional Sra. Maribel Silva, a su correo electrónico; msilva@constructoraoval.cl, o a su teléfono de contacto +56 9 9827 1030, para recibir mayor información. Finalmente, si usted lo requiere, puede contactarse con la Ejecutiva de Proyectos de Serviu Metropolitano, Srta. María Luisa Appelgren Ramírez, escribiendo al correo electrónico; mappelgren@minvu.cl;, o contactando a los teléfonos +569 7559 7625 - +56229013424. Esperamos que la información proporcionada sea de utilidad, y le reiteramos nuestra disposición para responder sus consultas. PCP/JML/VVT/MAR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6:41"/>
    <d v="2022-03-25T15:54:05"/>
    <d v="2022-04-22T16:41:38"/>
    <s v="14259687"/>
    <s v="CLAUSSEN VERGARA, SARA PAMELA"/>
    <s v="Chileno o extranjero con rut"/>
    <d v="2022-03-25T15:54:05"/>
    <s v="No"/>
    <n v="19"/>
    <s v="No"/>
    <s v="Mujer"/>
    <s v="2.2.1.2.2. Postulación Colectiva con proyecto (D.S. 49)"/>
    <s v="Reclamo"/>
    <s v="SERVIU METROPOLITANO"/>
    <s v="47"/>
    <s v="REGION METROPOLITANA"/>
    <s v="Cerro Navia"/>
    <s v="Gestión de opinión ciudadana"/>
    <x v="0"/>
    <s v="Marinao, Jenifer"/>
    <s v="Vega Tello, Veronica"/>
    <s v="Chilena"/>
    <s v="Valor predeterminado"/>
    <m/>
    <x v="6"/>
    <x v="1"/>
  </r>
  <r>
    <s v="CAS-6849160-P0M4Y5"/>
    <x v="0"/>
    <s v="Presencial"/>
    <x v="0"/>
    <s v="USUARIO SOLICITA DEJAR RECLAMO POR RECIBIR POCA INFORMACION EN RELACION AL BENEFICIO BANCO DE MATERIALES ADJUDUCADO POR PARTE DE SU EP MUNICIPALIDAD DE LO ESPEJO"/>
    <s v="Descripción: Junto con saludar cordialmente, damos respuesta a su presentación, donde expone su reclamo dirigido a su Entidad Patrocinante de la Municipalidad de lo Espejo, producto de la mala información entregada como beneficiario del subsidio Tarjeta Banco Materiales. Al respecto, en atención a su presentación y comprendiendo su preocupación, independiente de no manejar mayores antecedentes de lo ocurrido con su Entidad Patrocinante, podemos informar que una vez revisados los antecedentes en nuestro sistema informático, hemos podido verificar que usted ha sido beneficiado en la cuarta selección del Llamado Banco de Materiales 2021. Por nuestra parte, añadir que podemos apoyarle para que aplique su subsidio, indicando los siguientes pasos a seguir: 1.- Descargar la tarjeta desde el sitio web: www.minvuconecta.cl Debe ingresar sus datos personales 2.- Acercarse a cualquiera de los comercios con convenio vigente (adjuntamos archivo con dicha información), presentar cédula de identidad y tarjeta digital para hacer efectiva la compra 3.- Puede comprar hasta en 4 oportunidades 4.- Si su subsidio consideraba algún porcentaje para mano de obra, debe el Prestador de Asistencia Técnica acompañar los antecedentes para el pago de los servicios del maestro o de la empresa que ejecute la obra. El prestador de asistencia técnica que le corresponde es: Creando Futuro; los datos de contacto son: egiscreandofuturo@gmail.com, fonos 22831 1387 / 95521 1569. En relación a su reclamo, es preciso aclarar que todos los descargos asociados al actuar de los Prestadores de Asistencia Técnica, deben ser canalizados con la SEREMI de Vivienda Metropolitana, dado que las empresas suscriben un convenio regional donde se establecen los términos y condiciones de dicho convenio, cabiéndole a esta institución acoger y fiscalizar a las empresas. Para tales efectos, puede hacer la presentación por oficina de partes electrónica, a la siguiente casilla: ofparteseremir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GG/LPD Fecha de publicación: 29-06-2022 20:13"/>
    <d v="2022-06-07T08:47:45"/>
    <d v="2022-06-29T20:13:34"/>
    <s v="10189651"/>
    <s v="VERGARA NARVÁEZ, CRISTIAN MANUEL"/>
    <s v="Chileno o extranjero con rut"/>
    <d v="2022-06-07T08:47:45"/>
    <s v="No"/>
    <n v="14"/>
    <s v="No"/>
    <s v="Hombre"/>
    <s v="2.2.3.2. PPPF II"/>
    <s v="Reclamo"/>
    <s v="SERVIU METROPOLITANO"/>
    <s v="57"/>
    <s v="REGION METROPOLITANA"/>
    <s v="Lo Espejo"/>
    <s v="Gestión de opinión ciudadana"/>
    <x v="0"/>
    <s v="Parada Alarcon, Carolina"/>
    <s v="Cardenas Pinto, Paola"/>
    <s v="Chilena"/>
    <s v="Valor predeterminado"/>
    <m/>
    <x v="7"/>
    <x v="1"/>
  </r>
  <r>
    <s v="CAS-6849541-F9G8M9"/>
    <x v="0"/>
    <s v="Presencial"/>
    <x v="0"/>
    <s v="usuario solicita dejar reclamo contra la EP ALMA quien dejo incompleto los trabajos de cambio de techo"/>
    <s v="Descripción: Junto con saludar cordialmente, y por especial encargo de la Dirección del SERVIU Metropolitano, doy respuesta a su reclamo, donde manifiesta haber sido beneficiado con un subsidio correspondiente al Programa de Protección del Patrimonio Familiar, regulado por el Decreto Supremo N° 255 (V. y U.) de 2006, indicando además que las obras habrían sido abandonadas, por parte de la empresa Constructora a cargo de su ejecución.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mpresa constructora encargada de la ejecución de las obras presentó problemas financieros, lo que trajo como consecuencia la imposibilidad de finalizar la totalidad de las obras comprometidas, situación que afectó tanto a su vivienda como a otras consideradas en el proyecto, dejando varias casas sin terminar. En razón de lo anterior, se encuentra en trámite el proceso de cambio de empresa constructora, una vez que se dicha tramitación haya finalizado, concretándose el proceso de cambio de empresa, se retomará la ejecución de obras, situación que le será informada con anterioridad. No obstante, en caso de que usted requiera mayor información sobre lo expuesto, lo invitamos a tomar contacto con nuestro supervisor del Departamento de Obras de Edificación, Sr. Nicolás Jorquera Escala al correo electrónico; njorquera@minvu.cl.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V/NJE Fecha de publicación: 19-08-2022 15:51"/>
    <d v="2022-06-07T15:36:27"/>
    <d v="2022-08-19T15:52:01"/>
    <s v="4825577"/>
    <s v="LEIVA BERNALES, JOSE ALBERTO"/>
    <s v="Chileno o extranjero con rut"/>
    <d v="2022-06-07T15:36:27"/>
    <s v="No"/>
    <n v="50"/>
    <s v="Sí"/>
    <s v="Hombre"/>
    <s v="2.2.3.2. PPPF II"/>
    <s v="Reclamo"/>
    <s v="SERVIU METROPOLITANO"/>
    <s v="74"/>
    <s v="REGION METROPOLITANA"/>
    <s v="Puente Alto"/>
    <s v="Gestión de opinión ciudadana"/>
    <x v="0"/>
    <s v="Marinao, Jenifer"/>
    <s v="Carcamo Valencia, Mylena"/>
    <s v="Chilena"/>
    <s v="Valor predeterminado"/>
    <m/>
    <x v="7"/>
    <x v="1"/>
  </r>
  <r>
    <s v="CAS-6850277-M2D0T4"/>
    <x v="0"/>
    <s v="Presencial"/>
    <x v="0"/>
    <s v="Usuario informa que Empresa constructora no realizó correctamente el trabajo, realizando mala colocación de cerámicas en los muros, no siguiendo patrón de diseño, además de poner un desagüe en la ducha muy pequeño. Informa tener respaldo de fotografías y videos de lo informado. Constructora SISA limitada y Egis Sociedad Inmobiliaria Arcameri"/>
    <s v="Descripción: Junto con saludar cordialmente, damos respuesta a su presentación, donde expone su reclamo relacionado con haber sido beneficiado con un subsidio correspondiente al Programa de Protección del Patrimonio Familiar regulado por el Decreto Supremo N 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Francisco Wragg Fontova, se puso en contacto con el Prestador de Asistencia Técnica (PSAT) ARCAMERI, en relación al Proyecto Junta de Vecinos N° 29, El Maitén (Mejoramiento), código de grupo 142685, al cual corresponden las obras que se realizaron en su vivienda. De acuerdo a lo indicado por el citado PSAT, el día lunes 08.05.2022, comenzaron los trabajos en su vivienda, posterior el 11.05.2022, el Inspector Técnico de Obras (ITO Arcameri), visita su vivienda para revisar la ejecución de los trabajos y aclarar sus dudas. Con posterioridad, el día 17.05.2022, se realizó la recepción de los trabajos ejecutados, donde usted manifestó su disconformidad con el receptáculo de la ducha, ese mismo día usted, procede a modificar los trabajos ejecutados por SISA. Señalar que producto de su presentación y la gestión realizada por nuestro supervisor, el Prestador de Asistencia Técnica (PSAT Arcameri), nos indica que intento comunicarse con usted, sin tener éxito. No obstante, lo anterior, y si usted, así lo requiere puede ponerse en contacto directamente con el Supervisor del Serviu Metropolitano al correo electrónico; fwrag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FWF Fecha de publicación: 05-09-2022 17:15"/>
    <d v="2022-06-08T13:20:52"/>
    <d v="2022-09-05T17:16:00"/>
    <s v="14530355"/>
    <s v="LAGOS SILVA, JUAN ALFONSO"/>
    <s v="Chileno o extranjero con rut"/>
    <d v="2022-06-08T13:20:52"/>
    <s v="No"/>
    <n v="60"/>
    <s v="Sí"/>
    <s v="Hombre"/>
    <s v="6.3.5. Otras consultas y opiniones sobre empresas constructoras"/>
    <s v="Reclamo"/>
    <s v="SERVIU METROPOLITANO"/>
    <s v="45"/>
    <s v="REGION METROPOLITANA"/>
    <s v="Isla De Maipo"/>
    <s v="Gestión de opinión ciudadana"/>
    <x v="0"/>
    <s v="Marinao, Jenifer"/>
    <s v="Wragg, Francisco"/>
    <s v="Chilena"/>
    <s v="Valor predeterminado"/>
    <m/>
    <x v="7"/>
    <x v="1"/>
  </r>
  <r>
    <s v="CAS-6850338-R8S2P1"/>
    <x v="0"/>
    <s v="Presencial"/>
    <x v="0"/>
    <s v="Usuaria solicita dejar reclamo por obras mal ejecutadas de un subsidio PPPF Cap I"/>
    <s v="Descripción: Junto con saludar cordialmente, damos respuesta a su reclamo dirigido a constructora, que producto de obras realizadas, pasó a llevar su medidor de agua lo que ha generado altos gastos en su cuenta de insumos de agua y solicita se hagan responsable de dichos gasto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es posible indicar que el Supervisor del Departamento de Obras de Edificación de este Servicio, Sr. Víctor Huenchual Arsendiga, se puso en contacto con el Prestador de Asistencia Técnica Desarrolla y en relación al Proyecto Villa Dávila 2 Desarrolla al cual corresponden las obras que se realizaron en su vivienda, comentamos que el Supervisor de Obras se pondrá en contacto con usted en un plazo no mayor a 3 días hábiles, para coordinar una visita técnica a su vivienda y poder dar una pronta solución en conjunto con el Prestador de Asistencia Técnica, a su situación. Sin perjuicio de lo anterior, como es de nuestro interés apoyarla en este proceso y mantenerla informada, ante cualquier duda o inquietud, puede tomar contacto con directamente con el Supervisor Víctor Huenchual Arsendiga, al correo electrónico: vhuenchual@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7-2022 16:42"/>
    <d v="2022-06-08T15:17:36"/>
    <d v="2022-07-15T16:42:24"/>
    <s v="8678189"/>
    <s v="CERON REYES, GEMA DE LAS MERCEDES"/>
    <s v="Chileno o extranjero con rut"/>
    <d v="2022-06-08T15:17:37"/>
    <s v="No"/>
    <n v="25"/>
    <s v="Sí"/>
    <s v="Mujer"/>
    <s v="2.2.3.1. PPPF I"/>
    <s v="Reclamo"/>
    <s v="SERVIU METROPOLITANO"/>
    <s v="61"/>
    <s v="REGION VII DEL MAULE"/>
    <s v="Cauquenes"/>
    <s v="Gestión de opinión ciudadana"/>
    <x v="0"/>
    <s v="Parada Alarcon, Carolina"/>
    <s v="Carcamo Valencia, Mylena"/>
    <s v="Chilena"/>
    <s v="Valor predeterminado"/>
    <m/>
    <x v="7"/>
    <x v="1"/>
  </r>
  <r>
    <s v="CAS-6850429-C7H1M8"/>
    <x v="0"/>
    <s v="Presencial"/>
    <x v="0"/>
    <s v="usuaria solicita dejar reclamo dirigido a funcionario Felipe Ramirez (pagos) por mala atención recibida"/>
    <s v="Descripción: Junto con saludar cordialmente, damos respuesta a su presentación, donde expone su reclamo relacionado con la atención brindada por la funcionario Sr. Felipe Ramírez Martínez, quien se desempeña en la Sección Autorización Pagos de Subsidio Adquisición este Servicio, y se encontraba apoyando a nuestra Oficina de Informaciones (OIRS Santiago) el día que usted concurrió a nuestras dependencias. En primer lugar, quisiéramos manifestar que lamentamos la situación descrita por usted, puesto que para nosotros como SERVIU Metropolitano, es de suma importancia la calidad de atención de nuestros usuarios, ya que nos encontramos trabajando arduamente todos los días para mejorar nuestros espacios de atención y el trato que los funcionarios entregan en ella. Por lo anterior, en atención a su presentación, le informamos que la respectiva jefatura ha tomado conocimiento de lo expuesto por usted y ha implementado las medidas correctivas pertinentes, lo cual, el funcionario aludido, fue removido de la función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GC Fecha de publicación: 23-06-2022 18:24"/>
    <d v="2022-06-08T16:01:08"/>
    <d v="2022-06-23T18:25:11"/>
    <s v="17383723"/>
    <s v="PAREDES BELLO, JESSICA ELIZABETH"/>
    <s v="Chileno o extranjero con rut"/>
    <d v="2022-06-08T16:01:08"/>
    <s v="No"/>
    <n v="10"/>
    <s v="No"/>
    <s v="Mujer"/>
    <s v="2.6. Otras consultas y opiniones en materia habitacional"/>
    <s v="Reclamo"/>
    <s v="SERVIU METROPOLITANO"/>
    <s v="32"/>
    <s v="REGION METROPOLITANA"/>
    <s v="La Florida"/>
    <s v="Gestión de opinión ciudadana"/>
    <x v="2"/>
    <s v="Parada Alarcon, Carolina"/>
    <s v="Torres Suil, Paula Andrea"/>
    <s v="Chilena"/>
    <s v="Valor predeterminado"/>
    <m/>
    <x v="7"/>
    <x v="1"/>
  </r>
  <r>
    <s v="CAS-6851444-S9X4M8"/>
    <x v="0"/>
    <s v="Presencial"/>
    <x v="0"/>
    <s v="usuaria solicita dejar reclamo debido a que EP INGENIERIA Y CONSTRUCCION HERMANN DANIEL CORTES CORTES E.E-R.L. aún no gestiona el cobro del monto de ahorro correspondiente a beneficio PPPF de su padre fallecido por lo cual no se le puede entregar desbloqueo de cuenta. Rut del beneficiario 6294590-7"/>
    <s v="Descripción: Junto con saludar cordialmente, damos respuesta a su reclamo, ya que aún no se gestiona el cobro del monto de ahorro correspondiente al beneficio del Programa de Protección al Patrimonio Familiar, regulado por el Decreto supremo N° 255 (V. y U.) de 2006, correspondiente a su padre fallecido, por lo cual no se ha realizado el desbloqueo de la cuenta de ahorro para la vivienda. Al respecto, le informamos que desde el Subdepartamento Autorizacion Pago Subsidios de Construcción de este Servicio, tomaran contacto con la Constructora a cargo, por lo que agradeceremos pueda comunicarse directamente con el profesional de dicho Subdepartameto , Sr. Jaime Flores Fuentes, a su correo electrónico: jaflores@minvu.cl, a fin de consultar los avances de esta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JFF Fecha de publicación: 11-07-2022 15:38"/>
    <d v="2022-06-09T18:02:04"/>
    <d v="2022-07-11T15:38:29"/>
    <s v="13448021"/>
    <s v="CASTILLO OPAZO, PAOLA ANDREA"/>
    <s v="Chileno o extranjero con rut"/>
    <d v="2022-06-09T18:02:04"/>
    <s v="No"/>
    <n v="20"/>
    <s v="No"/>
    <s v="Mujer"/>
    <s v="4.06. Desbloqueo de libreta de ahorro"/>
    <s v="Reclamo"/>
    <s v="SERVIU METROPOLITANO"/>
    <s v="44"/>
    <s v="REGION METROPOLITANA"/>
    <s v="Maipu"/>
    <s v="Gestión de opinión ciudadana"/>
    <x v="0"/>
    <s v="Miqueles Jimenez, Paola"/>
    <s v="Flores Fuentes, Jaime"/>
    <s v="Chilena"/>
    <s v="Valor predeterminado"/>
    <m/>
    <x v="7"/>
    <x v="1"/>
  </r>
  <r>
    <s v="CAS-6852492-Q6J4P6"/>
    <x v="0"/>
    <s v="Presencial"/>
    <x v="0"/>
    <s v="usuaria solicita dejar reclamo dirigido a EP Creando Futuro ya que postuló a BM y entidad indica que no tienen maestros para comenzar con las obras."/>
    <s v="Descripción: Junto con saludarle cordialmente, damos respuesta a su reclamo, donde manifiesta haber sido beneficiada con un subsidio correspondiente al Programa de Protección del Patrimonio Familiar (PPPF), regulado por el Decreto Supremo Nº 255 (V. y U.) de 2006, y a la fecha las obras no han sido realizada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anterior, agradeceremos tomar contacto con la Srta. Militza Espinoza Lanzarini, a su correo electrónico: mespinozal@minvu.cl con copia a la Srta. Bárbara López Morales: blopezm@minvu.cl, ambas funcionarias de la Secretaría Regional Ministerial (SEREMI) Metropolitana de Vivienda y Urbanismo explicando su reclamo, con el objetivo de que puedan evaluar los pasos a seguir. Por su parte, a modo de sugerencia, usted podría recomendar al Prestador de Servicios de Asistencia Técnica (PSAT) algún maestro que sea de su confianza (no puede ser un pariente) que ejecute los trabajos, y que el PSAT gestione el proces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12-07-2022 17:58"/>
    <d v="2022-06-10T17:12:00"/>
    <d v="2022-07-12T17:58:12"/>
    <s v="15767981"/>
    <s v="SALAZAR LAZCANO, SUSANA JACQUELINE"/>
    <s v="Chileno o extranjero con rut"/>
    <d v="2022-06-10T17:12:00"/>
    <s v="No"/>
    <n v="20"/>
    <s v="No"/>
    <s v="Mujer"/>
    <s v="2.2.3.2. PPPF II"/>
    <s v="Reclamo"/>
    <s v="SERVIU METROPOLITANO"/>
    <s v="54"/>
    <s v="REGION METROPOLITANA"/>
    <s v="Pudahuel"/>
    <s v="Gestión de opinión ciudadana"/>
    <x v="0"/>
    <s v="Miqueles Jimenez, Paola"/>
    <s v="Cardenas Pinto, Paola"/>
    <s v="Chilena"/>
    <s v="Valor predeterminado"/>
    <m/>
    <x v="7"/>
    <x v="1"/>
  </r>
  <r>
    <s v="CAS-6853737-P2N9S7"/>
    <x v="1"/>
    <s v="Presencial"/>
    <x v="0"/>
    <s v="usuario solicita dejar reclamo dirigido a SERVIU YA QUE NO HA PODIDO APLICAR SU BENEFICIO DS49 de construcción."/>
    <s v="SE TOMA RECLAMO A TRAVES DE FORMULARIO DE GESTIÓN DE OPINIÓN."/>
    <d v="2022-06-13T17:31:25"/>
    <m/>
    <s v="8861655"/>
    <s v="ALVAREZ AQUEVEQUE, SERGIO ANTONIO"/>
    <s v="Chileno o extranjero con rut"/>
    <d v="2022-06-13T17:31:26"/>
    <s v="No"/>
    <n v="94"/>
    <s v="Sí"/>
    <s v="Hombre"/>
    <s v="2.2.1.1. Postulación Individual (D.S. 49)"/>
    <s v="Reclamo"/>
    <s v="SERVIU METROPOLITANO"/>
    <s v="61"/>
    <s v="REGION METROPOLITANA"/>
    <s v="Maipu"/>
    <s v="Gestión de opinión ciudadana"/>
    <x v="12"/>
    <s v="Parada Alarcon, Carolina"/>
    <s v="Gallegos, Gabriela"/>
    <s v="Chilena"/>
    <s v="Valor predeterminado"/>
    <m/>
    <x v="7"/>
    <x v="1"/>
  </r>
  <r>
    <s v="CAS-6854914-G3F1V6"/>
    <x v="0"/>
    <s v="Presencial"/>
    <x v="0"/>
    <s v="Usuareia ingresa reclamo a psat Gestion Inmobiliaria Creandp Futuro Ltda por no termino de obra"/>
    <s v="Descripción: Junto con saludar cordialmente, damos respuesta a su reclamo dirigido su Prestador de Servicio de Asistencia técnica Gestiona Inmobiliaria Creando Futuro Ltda., por no termino de obra asociadas al Programa de Mejoramiento para la Vivienda. En primer lugar, quisiéramos manifestar que lamentamos el tiempo transcurrido en la entrega de la respuesta a su requerimiento y la situación expuesta por usted, especialmente porque para nosotros como SERVIU Metropolitano es de suma importancia que todo el proceso que conlleva la ejecución de las obras, se realice de acuerdo a lo programado y sin mayores inconvenientes para nuestros beneficiarios. Señalar además que, para dar una respuesta certera, se realizaron todas las gestiones internas pertinentes, provocando que los tiempos asociados para atender su requerimiento se extendieran más de lo esperado. Al respecto, le informamos que el Supervisor del Departamento de Obras de Edificación de este Servicio, Sr. Roberto Arancibia Salvo, se puso en contacto con su Prestador de Asistencia Técnica (PSAT)Creando Futuro, razón por la que el PSAT se pondrá en contacto con usted en un plazo no superior a 3 días hábiles para evaluar los trabajos que usted nos indica que faltan por terminar. En virtud de lo anterior, y como es de nuestro interés apoyarla en este proceso el Supervisor Roberto Arancibia Salvo, se pondrá en contacto con usted para evaluar los trabajos terminados. No obstante si usted lo requiere frente a cualquier consulta puede ponerse en contacto directamente con dicho supervisor, directamente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20-07-2022 17:35"/>
    <d v="2022-06-14T15:51:55"/>
    <d v="2022-07-20T17:35:23"/>
    <s v="16088307"/>
    <s v="VOLOSKY HINOJOSA, SAEL MAYRA"/>
    <s v="Chileno o extranjero con rut"/>
    <d v="2022-06-06T08:00:00"/>
    <s v="No"/>
    <n v="30"/>
    <s v="Sí"/>
    <s v="Mujer"/>
    <s v="6.1.9. Otras consultas y opiniones sobre EGIS / PSAT"/>
    <s v="Reclamo"/>
    <s v="SERVIU METROPOLITANO"/>
    <s v="36"/>
    <m/>
    <s v="Puente Alto"/>
    <s v="Gestión de opinión ciudadana"/>
    <x v="0"/>
    <s v="Parada Alarcon, Carolina"/>
    <s v="Carcamo Valencia, Mylena"/>
    <s v="Chilena"/>
    <s v="Valor predeterminado"/>
    <m/>
    <x v="7"/>
    <x v="1"/>
  </r>
  <r>
    <s v="CAS-6854995-G6B2J8"/>
    <x v="0"/>
    <s v="Presencial"/>
    <x v="0"/>
    <s v="usuario solicita dejar reclamo dirigido a PSAT Quintriqueo Inmobiliaria por retraso en obras de mejoramiento y nula información departe de entidad, ademas de solicitar desbloqueo ya que tiene excedente en su cuenta de ahorro vivienda."/>
    <s v="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 del Departamento de Obras de Edificación de este Servicio, Sr. Claudio Barrera Molina, se puso en contacto con el Prestador de Asistencia Técnica (PSAT) Quintriqueo, para abordar situación referida a los retrasos en las obras que se realizaron en su vivienda. Por lo anterior, comentarle que, la Entidad Patrocinante (EP), está realizando las gestiones administrativas necesarias para dar un pronto inicio a los trabajos. De acuerdo a esto el Supervisor Claudio Barrera Molina, se pondrá en contacto con usted para informarle de los tiempos contemplados para esto y poder dar una pronta solución en conjunto con el Prestador de Asistencia Técnica (PSAT) a su situación. Por último, en caso qu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21-07-2022 17:08"/>
    <d v="2022-06-14T16:55:38"/>
    <d v="2022-07-21T17:08:42"/>
    <s v="11551816"/>
    <s v="MORALES QUINTUN, FRANCISCO MIGUEL"/>
    <s v="Chileno o extranjero con rut"/>
    <d v="2022-06-14T16:55:38"/>
    <s v="No"/>
    <n v="25"/>
    <s v="Sí"/>
    <s v="Hombre"/>
    <s v="2.2.3.2. PPPF II"/>
    <s v="Reclamo"/>
    <s v="SERVIU METROPOLITANO"/>
    <s v="51"/>
    <s v="REGION METROPOLITANA"/>
    <s v="San Bernardo"/>
    <s v="Gestión de opinión ciudadana"/>
    <x v="0"/>
    <s v="Marinao, Jenifer"/>
    <s v="Carcamo Valencia, Mylena"/>
    <s v="Chilena"/>
    <s v="Valor predeterminado"/>
    <m/>
    <x v="7"/>
    <x v="1"/>
  </r>
  <r>
    <s v="CAS-6855028-S4K8T9"/>
    <x v="0"/>
    <s v="Presencial"/>
    <x v="0"/>
    <s v="usuaria solicita dejar reclamo dirigido a EP CONSTRUCTORA EME PE ELE LIMITADA ya que indica le enviaron maestro para reparación de techos pero no finalizó los trabajos."/>
    <s v="Descripción: Junto con saludar cordialmente, damos respuesta a su presentación, donde expone su reclamo relacionado con la ejecución de obras del subsidio de “Banco de Materiale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le informamos que se ha tomado contacto con el Prestador de Asistencia Técnica MPL, a cargo de su postulación al llamado de Banco de Materiales del Programa de Protección del Patrimonio Familiar, regulado por el Decreto Supremo N° 255/ 2006 (V. Y U.), quienes nos han informado que, dada la negativa del maestro por ellos ofrecido a ejecutar sus obras, usted habría conseguido otro maestro. Por lo que, las obras se retomarían, en el mes de septiembre. Como es nuestro interés brindarle el acompañamiento necesario en este proceso y, si usted requiere información en relación a la aplicación del beneficio, puede escribir al Subdepartamento Subsidios para Mejoramiento de Viviendas y Entornos, para comunicarse con la funcionaria Srta. Natalia Valenzuela Gutierrez, Asistente Social, al correo electrónico; nvalenzuela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GGQ/CVB Fecha de publicación: 09-09-2022 9:33"/>
    <d v="2022-06-14T17:34:39"/>
    <d v="2022-09-09T09:34:01"/>
    <s v="13269841"/>
    <s v="OROSTICA ARANCIBIA, ANA ROSA"/>
    <s v="Chileno o extranjero con rut"/>
    <d v="2022-06-14T17:34:39"/>
    <s v="No"/>
    <n v="60"/>
    <s v="Sí"/>
    <s v="Mujer"/>
    <s v="2.2.3.2. PPPF II"/>
    <s v="Reclamo"/>
    <s v="SERVIU METROPOLITANO"/>
    <s v="50"/>
    <m/>
    <s v="Santiago"/>
    <s v="Gestión de opinión ciudadana"/>
    <x v="2"/>
    <s v="Cardenas Pinto, Paola"/>
    <s v="Marinao, Jenifer"/>
    <s v="Chilena"/>
    <s v="Valor predeterminado"/>
    <m/>
    <x v="7"/>
    <x v="1"/>
  </r>
  <r>
    <s v="CAS-6855034-B6C5G7"/>
    <x v="0"/>
    <s v="Presencial"/>
    <x v="0"/>
    <s v="usuaria solicita dejar reclamo ya que necesita desbloquear su cuenta de ahorro y EP aún no retira monto de ahorro correspondiente a subsidio habitacional"/>
    <s v="Descripción: Junto con saludarle cordialmente, y por especial encargo de la Dirección del SERVIU Metropolitano, doy respuesta a su reclamo relacionado con el impedimento para desbloquear su libreta de ahorro a la vivienda, situación que impide concretar su postulación al Programa de Mejoramiento de Vivienda y Barri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reiteramos lo señalado en respuesta a su consulta CAS 6851689 T4B1Z6, en cuanto a que una vez revisados nuestros registros computacionales, hemos verificado que usted realizó compraventa de vivienda mediante el subsidio habitacional del Programa Fondo Solidario de Vivienda, regulado por el Decreto Supremo N° 174 (V. y U.), de 2005, cuya asesoría de compraventa fue realizada por la Asistencia Técnica Legal (ATL) PLANING S.A., asesoría que fue realizada conforme, registrándose el subsidio pagado con fecha 12.07.2012. Dicho lo anterior, comentar que Asistencia Técnica Legal (ATL) PLANING S.A., solicitó el cierre administrativo de contrato, habiendo realizado todas sus labores conforme, con fecha 20.02.2014. Por tal motivo, mediante Resolución Exenta N° 2089 de fecha 06.06.2014, queda finiquitado contrato de asistencia técnica habiendo cumplido la empresa con sus labores en conformidad. Señalar además que el cobro del ahorro, en la línea adquisición de vivienda construida, es una facultad del vendedor y no de la Asistencia Técnica Legal, ATL PLANING S.A., en este caso. En razón de lo indicado y con el objeto de atender su situación, es preciso que nos haga llegar la escritura de compraventa de la vivienda adquirida con subsidio, en formato PDF, este documento nos permitiría gestionar el pago del ahorro, que se encontraría pendiente, al vendedor y luego solicitar el desbloqueo de su cuenta de ahorro para la vivienda, salvo que demuestre con una cartola histórica del banco, que efectivamente, se ejecutó el pago al vendedor. Por lo tanto y con el objeto de avanzar en esta gestión, solicitamos pueda hacer llegar la referida documentación a la funcionaria del Departamento de Aplicación de Subsidios Habitacionales, Sra. Constanza Araya Bertucci al correo electrónico; caraya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02-09-2022 12:41"/>
    <d v="2022-06-14T17:57:58"/>
    <d v="2022-09-02T12:41:38"/>
    <s v="11166646"/>
    <s v="VICENCIO SOTELO, NANCY ESTER"/>
    <s v="Chileno o extranjero con rut"/>
    <d v="2022-06-14T17:57:58"/>
    <s v="No"/>
    <n v="55"/>
    <s v="Sí"/>
    <s v="Mujer"/>
    <s v="4.06. Desbloqueo de libreta de ahorro"/>
    <s v="Reclamo"/>
    <s v="SERVIU METROPOLITANO"/>
    <s v="55"/>
    <s v="REGION METROPOLITANA"/>
    <s v="P. Aguirre Cerda"/>
    <s v="Gestión de opinión ciudadana"/>
    <x v="0"/>
    <s v="Marinao, Jenifer"/>
    <s v="Hernandez Muñoz, Olga"/>
    <s v="Chilena"/>
    <s v="Valor predeterminado"/>
    <m/>
    <x v="7"/>
    <x v="1"/>
  </r>
  <r>
    <s v="CAS-6856000-K1H4R8"/>
    <x v="0"/>
    <s v="Presencial"/>
    <x v="0"/>
    <s v="usuaria solicita dejar reclamo dirigido a contratista Jocelyn Riveros presentando contrato de construcción"/>
    <s v="Descripción: Junto con saludar cordialmente, damos respuesta a su reclamo, mediante el cual denuncia incumplimiento de contrato en la construcción de su vivienda, con aplicación de su subsidio correspondiente al Programa Sistema Integrado de Subsidio Habitacional, regulado por el Decreto Supremo N°| 1 (V. y U.) de 2011, modalidad Construcción en Sitio Propi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Quisiéramos señalar además que, también lamente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bdirección de Vivienda y Equipamiento de este Servicio, a través de sus profesionales efectuará una visita a su vivienda a fin de verificar el estado material , y definir las directrices para poder gestionar una solución habi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MSM Fecha de publicación: 13-09-2022 16:45"/>
    <d v="2022-06-15T15:26:10"/>
    <d v="2022-09-13T15:46:03"/>
    <s v="6364913"/>
    <s v="FUENTES LEON, MARIA NIEVES"/>
    <s v="Chileno o extranjero con rut"/>
    <d v="2022-06-15T15:26:10"/>
    <s v="No"/>
    <n v="61"/>
    <s v="Sí"/>
    <s v="Mujer"/>
    <s v="2.2.2.4. Consulta general Sistema Integrado de Subsidio Habitacional D.S. 01"/>
    <s v="Reclamo"/>
    <s v="SERVIU METROPOLITANO"/>
    <s v="75"/>
    <s v="REGION METROPOLITANA"/>
    <s v="San Bernardo"/>
    <s v="Gestión de opinión ciudadana"/>
    <x v="0"/>
    <s v="Miqueles Jimenez, Paola"/>
    <s v="Pfeifer, Silvia"/>
    <s v="Chilena"/>
    <s v="Valor predeterminado"/>
    <m/>
    <x v="7"/>
    <x v="1"/>
  </r>
  <r>
    <s v="CAS-6856024-Z8Y4T0"/>
    <x v="0"/>
    <s v="Presencial"/>
    <x v="0"/>
    <s v="usuaria solicita dejar reclamo ya que indica que fue desvinculada arbitrariamente de comité de Peñalolen."/>
    <s v="Descripción: Junto con saludar cordialmente, y por especial encargo de la Dirección del SERVIU Metropolitano, doy respuesta a su reclamo relacionado con su exclusión del Comité al cual pertenecía, la que se habría producido puesto usted registraba estado civil casada y su cónyuge contaría con vivienda, indicando que lo anterior no corresponde con su real situación. Al respecto, le informo que realizadas las consultas a con la Entidad Municipal, quien es patrocinante del respectivo Proyecto, nos fue indicado que efectivamente se inició, por parte del comité de allegados, un proceso de exclusión en función a lo establecido en los estatutos de la organización, considerando para su caso el incumplimiento de las obligaciones como socia, en específico lo referente a la inasistencia a las asambleas convocadas tanto para abordar materias propias de la organización, como para aquellas destinadas a abordar las actividades que contempla el &quot;Plan de Acompañamiento Social&quot;. Por otra parte, es importante aclarar que los comités de vivienda son organizaciones autónomas que se rigen por la ley N°19.418, por lo que tienen plena facultad de aplicar las acciones señaladas en sus estatutos en los casos en que algún socio o socia incumple con dichas obligaciones, no teniendo este Servicio, injerencia en la toma de decisiones del grupo, respecto a su dinámica interna. Finalmente, puede informarse de sus derechos y deberes como usuario, establecidos en nuestra Carta de Derechos Ciudadanos adjunta y que además se encuentra disponible en el sitio https://www.minvu.gob.cl/wp-content/uploads/2019/01/carta_Derechos-Ciudadanos_-2022.pdf PVL/PCP/JML/MGM/VVT Fecha de publicación: 24-08-2022 17:14"/>
    <d v="2022-06-15T15:46:29"/>
    <d v="2022-08-24T17:15:00"/>
    <s v="16460185"/>
    <s v="QUIROZ QUIROZ, MARIANGEL JESSIE"/>
    <s v="Chileno o extranjero con rut"/>
    <d v="2022-06-15T15:46:30"/>
    <s v="No"/>
    <n v="47"/>
    <s v="Sí"/>
    <s v="Mujer"/>
    <s v="2.2.1.2.2. Postulación Colectiva con proyecto (D.S. 49)"/>
    <s v="Reclamo"/>
    <s v="SERVIU METROPOLITANO"/>
    <s v="36"/>
    <s v="REGION METROPOLITANA"/>
    <s v="Peñalolen"/>
    <s v="Gestión de opinión ciudadana"/>
    <x v="0"/>
    <s v="Marinao, Jenifer"/>
    <s v="Vega Tello, Veronica"/>
    <s v="Chilena"/>
    <s v="Valor predeterminado"/>
    <m/>
    <x v="7"/>
    <x v="1"/>
  </r>
  <r>
    <s v="CAS-6857183-B0P2D5"/>
    <x v="0"/>
    <s v="Presencial"/>
    <x v="0"/>
    <s v="usuaria solicita dejar reclamo dirigido a funcionaria Javiera Ruiz por mala atención y porque no puede postular a subsidio de arriendo ya que no cumple con los requisitos de postular con pareja o hijos."/>
    <s v="Descripción: Junto con saludar cordialmente, damos respuesta a su presentación, donde expone su reclamo relacionado con la atención recibida por parte de la funcionaria de la Oficina de Informaciones, Reclamos y Sugerencias (OIRS Santiago), del SERVIU Metropolitano, Srta. Javiera Ruiz.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y un trato cordial y amable.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otra parte, y también como parte de su descripción en el reclamo, la información otorgada por nuestros funcionarios, se enmarcan dentro de lo estipulado por la normativa vigente (Decreto Supremo N° 52), que regula el Programa Subsidio de Arriendo, la que en su Artículo 16 sobre requisitos y antecedentes para postular, establece que para postular a este subsidio, los interesados deberán contar con un núcleo familiar que contemple al menos al cónyuge, conviviente o hijo del postulan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JFC Fecha de publicación: 14-07-2022 18:01"/>
    <d v="2022-06-16T18:19:57"/>
    <d v="2022-07-14T18:01:42"/>
    <s v="15382646"/>
    <s v="REVECO QUIROZ, PAULA FRANCISCA"/>
    <s v="Chileno o extranjero con rut"/>
    <d v="2022-06-16T18:19:57"/>
    <s v="No"/>
    <n v="18"/>
    <s v="No"/>
    <s v="Mujer"/>
    <s v="2.2.04. Subsidio de Arriendo de Vivienda (D.S. 52)"/>
    <s v="Reclamo"/>
    <s v="SERVIU METROPOLITANO"/>
    <s v="39"/>
    <s v="REGION METROPOLITANA"/>
    <s v="Santiago"/>
    <s v="Gestión de opinión ciudadana"/>
    <x v="0"/>
    <s v="Marinao, Jenifer"/>
    <s v="Hernandez Muñoz, Olga"/>
    <s v="Chilena"/>
    <s v="Valor predeterminado"/>
    <m/>
    <x v="7"/>
    <x v="1"/>
  </r>
  <r>
    <s v="CAS-6858265-F1Q8V2"/>
    <x v="0"/>
    <s v="Presencial"/>
    <x v="0"/>
    <s v="usuaria solicita dejar reclamo dirigido a Entidad Organizadora Rut 76633659-0 Avance Urbano POR RETRASO EN OBRAS DE MEJORAMIENTO"/>
    <s v="Descripción: Junto con saludar cordialmente, damos respuesta a su presentación, donde expone su reclamo, donde manifiesta haber sido beneficiada con un subsidio correspondiente al Programa de Protección del Patrimonio Familiar, regulado por el Decreto Supremo N° 255 (V. y U.), de 2006, Mejoramiento de Viviendas y Barrio, regulado por el Decreto Supremo N°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la Supervisora del Departamento de Obras de Edificación de este Servicio, Srta. Lissette Cortés Muñoz, se puso en contacto con el Prestador de Asistencia Técnica (PSAT) Avance Urbano, Entidad a cargo del proyecto al cual corresponden las obras que se realizarán en su vivienda. En este sentido, comentamos que, la Supervisora, se pondrá en contacto con usted para informarle de los nuevos plazos que requerirá el Prestador de Asistencia Técnica (PSAT), para concluir con el proceso de las obras y poder dar una pronta solución a su situación. Por último, en el caso que usted así lo requiere puede ponerse en contacto directamente con la Supervisora al correo electrónico; lcortesm@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9-07-2022 18:16"/>
    <d v="2022-06-17T15:45:15"/>
    <d v="2022-07-19T18:16:50"/>
    <s v="12783917"/>
    <s v="DIAZ HERNANDEZ, ROSA ELENA"/>
    <s v="Chileno o extranjero con rut"/>
    <d v="2022-06-17T15:45:15"/>
    <s v="No"/>
    <n v="20"/>
    <s v="No"/>
    <s v="Mujer"/>
    <s v="2.2.3.2. PPPF II"/>
    <s v="Reclamo"/>
    <s v="SERVIU METROPOLITANO"/>
    <s v="47"/>
    <s v="REGION METROPOLITANA"/>
    <s v="Puente Alto"/>
    <s v="Gestión de opinión ciudadana"/>
    <x v="0"/>
    <s v="Marinao, Jenifer"/>
    <s v="Carcamo Valencia, Mylena"/>
    <s v="Chilena"/>
    <s v="Valor predeterminado"/>
    <m/>
    <x v="7"/>
    <x v="1"/>
  </r>
  <r>
    <s v="CAS-6862230-N2Z7H7"/>
    <x v="0"/>
    <s v="Presencial"/>
    <x v="0"/>
    <s v="solicita dejar reclamo por no cumplimiento en el pago del subsidio de arriendo regular"/>
    <s v="Descripción: Junto con saludar cordialmente, damos respuesta a su presentación, donde expone su reclamo relacionado con el proceso de validación de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solicitud, podemos señalar que, revisada nuestra plataforma de Arriendo, hemos verificado que usted, figura beneficiaria de un subsidio de Arriendo llamado Regular 2020, asignado mediante Resolución Exenta N° 1400 de fecha 25.09.2020. Dicho lo anterior, le informamos que, en la actualidad, mantiene un contrato de arriendo activo con un copago mensual al día hasta el mes de julio 2022. Por tanto, según información recopilada en el Ministerio de Vivienda y Urbanismo (MINVU), en el mes de julio, se efectuará el pago del subsidio y adicionalmente 2 copagos al propietario o representante, si los hubiere, con el fin de regularizar un doble pago efectuado por la Sra. Silike Bagyinka. Por lo tanto y de este modo a contar del mes de agosto, deberá pagar el copago correspondiente los primeros 5 días hábiles del mes de agosto y así respectivamente durante el periodo que se mantenga activo el contrato de arriend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BAC Fecha de publicación: 25-07-2022 17:43"/>
    <d v="2022-06-23T18:08:05"/>
    <d v="2022-07-25T17:43:52"/>
    <s v="17411964"/>
    <s v="BAGYINKA GARCIA, SILIKE"/>
    <s v="Chileno o extranjero con rut"/>
    <d v="2022-06-23T18:08:05"/>
    <s v="No"/>
    <n v="20"/>
    <s v="Sí"/>
    <s v="Mujer"/>
    <s v="2.2.04. Subsidio de Arriendo de Vivienda (D.S. 52)"/>
    <s v="Reclamo"/>
    <s v="SERVIU METROPOLITANO"/>
    <s v="32"/>
    <s v="REGION METROPOLITANA"/>
    <s v="San Joaquin"/>
    <s v="Gestión de opinión ciudadana"/>
    <x v="0"/>
    <s v="Marinao, Jenifer"/>
    <s v="Maass, Catalina"/>
    <m/>
    <s v="Valor predeterminado"/>
    <m/>
    <x v="7"/>
    <x v="1"/>
  </r>
  <r>
    <s v="CAS-6862231-K0W0G2"/>
    <x v="0"/>
    <s v="Presencial"/>
    <x v="0"/>
    <s v="usuaria solicita dejar reclamo por problemas en la adquisición de una propiedad correspondiente a un proyecto de integración DS 19, usuaria desea saber si puede vincularse al proyecto donde actualmente esta pagando estacionamiento después de dos años que la inmobiliaria I SIETE no le informo de los requisitos"/>
    <s v="Descripción: Junto con saludar cordialmente, damos respuesta a su presentación, donde expone su reclamo referido a vinculación a un proyecto del Programa de Integración Social y Territorial regulado por el D.S. N° 19 (V. y U.) de 2016.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comentamos que revisados nuestros registros, fue posible verificar que usted actualmente no es está asociada a ningún proyecto de la Entidad Desarrolladora Inmobiliaria Isiete Metropolitana II SPA. Señalar además, que nos hemos puesto en contacto con la inmobiliaria a partir de su caso, y ésta nos ha indicado que el problema se produjo cuando se cambió a una unidad de departamento más grande, y nuestro sistema (Rukan) no tenían cupo para ingresarla, (esto debido a un error en el sistema y las tipologías de vivienda). Por lo tanto, mientras esto se solucionaba internamente con el Serviu Metropolitano, su registro social de Hogares aumentó llegando al 100%, señalando que no podría bajarlo, a pesar de haber dado la opción de esperarla, usted decidió no seguir adelante con la compra. Por último, importante comentar que, según definición del decreto solamente podrán postular a una vivienda del Decreto Supremo N° 19, aquellas familias que correspondan a un Registro Social de Hogares (RSH mayor del 50% y hasta un 90% más vulnerable de la población nacional). Así como también, si su opción serí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7:20"/>
    <d v="2022-06-23T18:19:34"/>
    <d v="2022-08-03T17:20:50"/>
    <s v="19283357"/>
    <s v="CIFUENTES PEREZ, CONSTANZA JAVIERA"/>
    <s v="Chileno o extranjero con rut"/>
    <d v="2022-06-23T18:19:35"/>
    <s v="No"/>
    <n v="28"/>
    <s v="Sí"/>
    <s v="Mujer"/>
    <s v="2.2.11. Otros programas habitacionales"/>
    <s v="Reclamo"/>
    <s v="SERVIU METROPOLITANO"/>
    <s v="26"/>
    <s v="REGION METROPOLITANA"/>
    <s v="Maipu"/>
    <s v="Gestión de opinión ciudadana"/>
    <x v="0"/>
    <s v="Marinao, Jenifer"/>
    <s v="Jaña Muñoz, Lucia"/>
    <s v="Chilena"/>
    <s v="Valor predeterminado"/>
    <m/>
    <x v="7"/>
    <x v="1"/>
  </r>
  <r>
    <s v="CAS-6863338-R2T8V8"/>
    <x v="0"/>
    <s v="Presencial"/>
    <x v="0"/>
    <s v="usuaria tiene beneficio DS1T1 3-2018 modalidad csp y solicita dejar reclamo dirigido a constructora Laura Henriquez por trabajos incompletos."/>
    <s v="Descripción: Junto con saludar cordialmente, y por especial encargo de la Dirección del SERVIU Metropolitano, doy respuesta a su reclamo relacionado con la calidad de las obras ejecutadas por la Constructora Laura Rodríguez, en el contexto de la aplicación de subsidio habitacional. En primer lugar, quisiera señalar que lamento la situación descrita por usted, puesto que para nosotros como SERVIU Metropolitano, es de suma importancia que todo el proceso que conlleva la ejecución de las obras, se realice de acuerdo a lo programado y sin mayores inconvenientes para nuestros/as beneficiarios/as. Dicho lo anterior, le informo que este Serviu Metropolitano, no tiene las facultades para realizar gestiones respecto de lo acordado entre usted y la constructora, dado que se trata de un acuerdo entre privados. No obstante, ello, profesionales de nuestro equipo hicieron llegar sus observaciones de post venta al contratista, quien nos informó que ya se habría puesto en contacto con usted para realizar las reparaciones necesarias. Por último, le agradezco que se haya tomado el tiempo para realizar el reclamo pertinente, por cuanto para este Serviu Metropolitano, es importante conocer los términos en que se realizan los contratos de las empresas de este rubro, con los/as beneficiarios/as. Finalmente, puede informarse de sus derechos y deberes como usuario, establecidos en nuestra Carta de Derechos Ciudadanos adjunta y que además se encuentra disponible en el sitio https://www.minvu.gob.cl/wp-content/uploads/2019/01/carta_Derechos-Ciudadanos_-2022.pdf PVL/PCP/JML/PGC Fecha de publicación: 06-09-2022 10:30"/>
    <d v="2022-06-24T16:27:46"/>
    <d v="2022-09-06T10:30:46"/>
    <s v="8543630"/>
    <s v="FLORES ORDENES, GLADIS DEL CARMEN"/>
    <s v="Chileno o extranjero con rut"/>
    <d v="2022-06-24T16:27:46"/>
    <s v="No"/>
    <n v="50"/>
    <s v="Sí"/>
    <s v="Mujer"/>
    <s v="2.2.2.2. D.S. 01 Título I: Subsidio habitacional para grupos emergentes"/>
    <s v="Reclamo"/>
    <s v="SERVIU METROPOLITANO"/>
    <s v="64"/>
    <s v="REGION METROPOLITANA"/>
    <s v="San Ramon"/>
    <s v="Gestión de opinión ciudadana"/>
    <x v="2"/>
    <s v="Cardenas Pinto, Paola"/>
    <s v="Marinao, Jenifer"/>
    <s v="Chilena"/>
    <s v="Valor predeterminado"/>
    <m/>
    <x v="7"/>
    <x v="1"/>
  </r>
  <r>
    <s v="CAS-6866034-C2H4H7"/>
    <x v="0"/>
    <s v="Presencial"/>
    <x v="0"/>
    <s v="usuaria solicita dejar reclamo por falta de higiene en los baños y porque indica que los funcionarios de módulo derivador no manejan la información adecuada."/>
    <s v="Descripción: Junto con saludar cordialmente, damos respuesta a su presentación, donde expone su reclamo relacionado con la atención recibida por parte de los/as funcionario/as de la Oficina de Informaciones del SERVIU Metropolitano y por sus instalaciones sanitarias. En primer lugar, quisiéramos señalar que lamentamos la situación descrita por usted, puesto que para nosotros como SERVIU Metropolitano es de suma importancia la calidad de atención entregada a nuestros/as usuarios/as, trabajando arduamente todos los días para mejorar nuestros espacios de atención y la información que los/as funcionarios/as entregan en ella. Por lo anterior, la Jefatura de dicha Oficina mantuvo una reunión con los funcionarios para abordar lo sucedido, con el fin de reforzar los protocolos de atención ciudadana y evitar que situaciones de este tipo se repitan. Por otra parte, y en cuanto al segundo tema planteado comentarle que, se han tomado las medidas correspondientes con la empresa de aseo, que presta Servicios en nuestras dependencias, para que no se vuelva a repetir esta situación. No obstante, debemos señalar que en reiteradas ocasiones hemos pedido apoyo a la ciudadanía que se asiste a nuestra Oficina de Informaciones, Reclamos y Sugerencias (OIRS Santiago), ubicada en calle Arturo Prat N° 80 (Metro Universidad de Chile), comuna de Santiago, con el objeto de mantener el buen estado y la infraestructura de los servicios higiénicos como así también, los cuidados con su equipamiento, sin embargo lamentablemente, no hemos tenido la colaboración esperada, verificándose en ocasiones extracción de los insumos como grifería y papel sanitari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G/OHM/JFC Fecha de publicación: 10-08-2022 17:13"/>
    <d v="2022-06-29T16:57:44"/>
    <d v="2022-08-10T17:13:53"/>
    <s v="15483325"/>
    <s v="GUERRERO PINO, ANA KARINA"/>
    <s v="Chileno o extranjero con rut"/>
    <d v="2022-06-29T16:57:44"/>
    <s v="No"/>
    <n v="30"/>
    <s v="Sí"/>
    <s v="Mujer"/>
    <s v="5.1.5. Otras consultas y opiniones sobre atención presencial"/>
    <s v="Reclamo"/>
    <s v="SERVIU METROPOLITANO"/>
    <s v="40"/>
    <s v="REGION METROPOLITANA"/>
    <s v="Santiago"/>
    <s v="Gestión de opinión ciudadana"/>
    <x v="0"/>
    <s v="Marinao, Jenifer"/>
    <s v="Cepeda Grez, Maurice"/>
    <s v="Chilena"/>
    <s v="Valor predeterminado"/>
    <m/>
    <x v="7"/>
    <x v="1"/>
  </r>
  <r>
    <s v="CAS-6866710-N1P3K2"/>
    <x v="0"/>
    <s v="Presencial"/>
    <x v="0"/>
    <m/>
    <s v="Descripción: Junto con saludar cordialmente, damos respuesta a su reclamo, donde nos solicita revisión por trabajos mal realizados asociados a obras de Mejoramiento para la Viviend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demás, senti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e informamos que el supervisor del Departamento de Obras de Edificación de este Servicio, Sr. Felipe Silva Silva, se puso en contacto con el Prestador de Asistencia Técnica (PSAT) Converge, Entidad a cargo del proyecto &quot;Vecinos Unidos&quot;, al cual corresponden las obras que se realizaron en su vivienda. En razón de lo anterior, nuestro supervisor antes mencionado, se pondrá en contacto con usted en un plazo no superior a 3 días hábiles para realizar una visita técnica a su vivienda y poder dar una pronta solución en conjunto con el PSAT a su situación. No obstante, y en caso que usted así lo requiera ante cualquier duda sobre la materia expuesta, puede ponerse en contacto directamente con el nuestro supervisor, Felipe Silva Silva, al correo electrónico fsilvas@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1-08-2022 15:50"/>
    <d v="2022-06-30T11:53:38"/>
    <d v="2022-08-11T15:50:17"/>
    <s v="6583920"/>
    <s v="GAJARDO MATAMALA, MARIA ANGELICA"/>
    <s v="Chileno o extranjero con rut"/>
    <d v="2022-06-30T11:53:38"/>
    <s v="No"/>
    <n v="30"/>
    <s v="Sí"/>
    <s v="Mujer"/>
    <s v="6.3.4. Sobre el trato recibido (Empresas constructoras)"/>
    <s v="Reclamo"/>
    <s v="SERVIU METROPOLITANO"/>
    <s v="69"/>
    <s v="REGION METROPOLITANA"/>
    <s v="Puente Alto"/>
    <s v="Gestión de opinión ciudadana"/>
    <x v="0"/>
    <s v="Parada Alarcon, Carolina"/>
    <s v="Cardenas Pinto, Paola"/>
    <s v="Chilena"/>
    <s v="Valor predeterminado"/>
    <m/>
    <x v="7"/>
    <x v="1"/>
  </r>
  <r>
    <s v="CAS-6871354-N0S2N6"/>
    <x v="0"/>
    <s v="Presencial"/>
    <x v="0"/>
    <s v="USUARIO SOLICITA PONER RECLAMO DEBIDO A QUE SE LE ESTAN HACIENDO COBROS POR UN MONTO DE $600.000 POR CONCEPTO DE MULTA POR NO VENDER SU VIVIENDA."/>
    <s v="Descripción: Junto con saludar cordialmente, damos respuesta a su reclamo, donde en su calidad de tercero, expone situación relacionada con cobros por un monto d $600.000, por concepto de multa por no vender su vivienda. Al respecto, le informamos que lo indicado en su presentación, no es suficiente para emitir un pronunciamiento sobre la materia, razón por la que le invitamos a escribirnos nuevamente por esta esta vía, esto es, a través de nuestro Formulario de Contacto, al que puede acceder directamente mediante el siguiente link: https://www.minvu.gob.cl/contactenos/formulario-de-contacto/, detallando la situación y adjuntando la documentación de respaldo. Señalar que la presentación deberá ser realizada por la persona directamente afec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PE Fecha de publicación: 02-08-2022 17:58"/>
    <d v="2022-07-05T14:48:11"/>
    <d v="2022-08-02T17:59:03"/>
    <s v="18331644"/>
    <s v="CHACON ROMAN, FERNANDO EXEQUIEL"/>
    <s v="Chileno o extranjero con rut"/>
    <d v="2022-07-05T14:48:11"/>
    <s v="No"/>
    <n v="20"/>
    <s v="No"/>
    <s v="Hombre"/>
    <s v="2.6. Otras consultas y opiniones en materia habitacional"/>
    <s v="Reclamo"/>
    <s v="SERVIU METROPOLITANO"/>
    <s v="31"/>
    <s v="REGION METROPOLITANA"/>
    <s v="Colina"/>
    <s v="Gestión de opinión ciudadana"/>
    <x v="0"/>
    <s v="Parada Alarcon, Carolina"/>
    <s v="Pfeifer, Silvia"/>
    <s v="Chilena"/>
    <s v="Valor predeterminado"/>
    <m/>
    <x v="1"/>
    <x v="1"/>
  </r>
  <r>
    <s v="CAS-6871356-V0P4X0"/>
    <x v="0"/>
    <s v="Presencial"/>
    <x v="0"/>
    <s v="usuario solicita dejar reclamo debido a que necesita hacer renuncia a su beneficio de mejoramiento para psteriormente solicitar desbloqueo y oficinas de PSAT no existen, numeros no contestan."/>
    <s v="Descripción: Junto con saludar cordialmente, damos repuesta a su reclamo, dirigido a su Prestado de Servicios de Asistencia Técnica (PSAT), puesto que al querer realizar su renunciar a su beneficio de su Subsidio de Mejoramiento para la Vivienda por el Decreto Supremo N°27 (V. y U.) de 2016, obtenido el año 2020, para obtener el desbloqueo de su cuenta de ahorro, dicha entidad no le contestaría las llamadas. Al respecto, en atención a su presentación y comprendiendo su preocupación, le informamos que, con el fin de corroborar lo indicado, funcionaria de este Servicio, tomó contacto con su PSAT, estableciendo contacto a través de los mismos números de teléfono que usted señala. En virtud de lo anterior, cabe mencionar que la PSAT Comunidad y Barrio, quienes lo postularon al subsidio y a través de la cual usted fue beneficiado, nos indica que en su caso el subsidio habitacional obtenido, fue ejecutado en su momento, firmando Ud. un acta en conformidad las obras realizadas, razón por la que no es posible tramitar una renuncia a dicho beneficio. En cuanto al bloqueo de su cuenta de ahorros, señalar que este se mantiene debido a que la constructora se encuentra a la espera de antecedentes por parte de este SERVIU, antecedentes que forman parte del proceso de pagos de los subsidios, los cuales, aún no se hacen efectivos, asumiendo que por ese motivo aún se encuentran bloqueadas las cuentas de ahorro. Finalmente, le instamos a que insista en los teléfonos, ya que la PSAT se encuentra operativa en los número indicados y de esta forma podrá conocer cuándo será efectivo el desbloqueo d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VRG/LDB Fecha de publicación: 10-08-2022 17:28"/>
    <d v="2022-07-05T14:51:06"/>
    <d v="2022-08-10T17:28:35"/>
    <s v="9354240"/>
    <s v="MELLADO CANIULLAN, ANDRES JULIO"/>
    <s v="Chileno o extranjero con rut"/>
    <d v="2022-07-05T14:51:06"/>
    <s v="No"/>
    <n v="26"/>
    <s v="Sí"/>
    <s v="Hombre"/>
    <s v="4.15. Renuncia al Subsidio"/>
    <s v="Reclamo"/>
    <s v="SERVIU METROPOLITANO"/>
    <s v="60"/>
    <s v="REGION METROPOLITANA"/>
    <s v="El Bosque"/>
    <s v="Gestión de opinión ciudadana"/>
    <x v="0"/>
    <s v="Parada Alarcon, Carolina"/>
    <s v="Cardenas Pinto, Paola"/>
    <s v="Chilena"/>
    <s v="Valor predeterminado"/>
    <m/>
    <x v="1"/>
    <x v="1"/>
  </r>
  <r>
    <s v="CAS-6872694-F0G5J4"/>
    <x v="0"/>
    <s v="Presencial"/>
    <x v="0"/>
    <s v="Usuaria presenta reclamo por mejoramiento que no se ha concretado"/>
    <s v="Descripción: Junto con saludar cordialmente, damos respuesta a su reclamo, dirigido hacia su Entidad Patrocinante, mencionando que se habrían presentado en 2 ocasiones en su domicilio sin previa coordinación, por lo tanto, no se habrían llevado a cabo las obras de mejoramiento. Por esta razón, solicita gestionar su renuncia al beneficio, el cual figura pagado, y también, el desbloqueo de su cuenta de ahorro para la vivienda.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Sr. Roberto Arancibia Salvo, tomó contacto con el Prestador de Asistencia Técnica Creando Futuro Ltda., responsable del proyecto y en virtud de ello, podemos informar sobre el Proyecto 145770, comité de Adelanto Fuerza y Progreso, al cual corresponden las obras, lo siguiente: * Personal de Creando Futuro, la Inspectora Técnico de Obras (ITO) y representante de la constructora, concurrieron a la vivienda a constatar los trabajos ejecutados, ratificando que se iniciaron obras y que existen obras pendientes por ejecutar, debido a que usted terminaría trabajos eléctricos en su cocina, por lo tanto, no es posible el desbloqueo de su cuenta y renunciar a beneficio. Sin embargo, la empresa constructora se compromete a acudir a la brevedad para dar término de lo pendiente, en cuanto usted se encuentre presente, dado que, según lo informado, usted se encontraría fuera de Santiago la presente semana. En virtud de lo anterior, como es de nuestro interés acompañarla en este proceso, y si usted lo requiere, puede tomar contacto directamente con el Supervisor antes mencionado, al correo electrónico: roberstg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MCV/RAS Fecha de publicación: 17-08-2022 15:29"/>
    <d v="2022-07-06T14:58:10"/>
    <d v="2022-08-17T15:29:17"/>
    <s v="9080191"/>
    <s v="SOLIS SOTO, MARIA ERMITA"/>
    <s v="Chileno o extranjero con rut"/>
    <d v="2022-07-06T14:58:10"/>
    <s v="No"/>
    <n v="29"/>
    <s v="Sí"/>
    <s v="Mujer"/>
    <s v="2.2.3.2. PPPF II"/>
    <s v="Reclamo"/>
    <s v="SERVIU METROPOLITANO"/>
    <s v="62"/>
    <s v="REGION METROPOLITANA"/>
    <s v="San Bernardo"/>
    <s v="Gestión de opinión ciudadana"/>
    <x v="2"/>
    <s v="Parada Alarcon, Carolina"/>
    <s v="Torres Suil, Paula Andrea"/>
    <s v="Chilena"/>
    <s v="Valor predeterminado"/>
    <m/>
    <x v="1"/>
    <x v="1"/>
  </r>
  <r>
    <s v="CAS-6874342-B0M3R6"/>
    <x v="0"/>
    <s v="Presencial"/>
    <x v="0"/>
    <s v="usuario solicita dejar reclamo debido a retraso en pagos de beneficio de albergue transitorio"/>
    <s v="Descripción: Junto con saludar cordialmente, damos respuesta a reclamo, en donde manifiesta su molestia por el retraso en el pago de monto correspondiente a albergue transitorio, y al mismo tiempo indica que esta situación habría sido manifestada a nuestra funcionaria Sra. Silvia Herrera Piña, quien no le habría dado solución ni respuesta.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en relación a lo planteado en su presentación debemos informar que una vez revisados nuestro registros fue posible verificar que usted es beneficiario de la villa Francisco Coloane, ubicada en la comuna de Puente Alto. Actualmente, en este conjunto se está construyendo el Proyecto denominado “Regeneración Urbana Polígono Bajos de Mena Etapas A, B y C”, proyecto dirigido a propietarios de la villa Francisco Coloane. Dentro de las estrategias empleadas para permitir la desocupación de paños y posterior demolición de los edificios, es que se ha otorgado un monto de albergue transitorio con el fin de esperar la ejecución del nuevo proyecto. En este sentido, indicar que los montos aprobados, en su caso, por concepto de albergue transitorio y las respectivas fechas de pago han sido las siguientes: *A través de la Resolución Exenta N° 7376 de fecha 02.10.2018, se autorizó otorgar un monto de albergue transitorio de $ 6.000.000, monto pagado en dos cuotas: • Primera cuota pagada con fecha 27.06.2019, vía cheque, por un monto de $ 3.000.000, correspondiente a la primera cuota anual que cubría desde junio del 2019 a junio 2020. • Segunda cuota pagada con fecha 01.07.2020, vía transferencia electrónica a su cuenta Rut, por un monto de $ 3.000.000, correspondiente a la segunda cuota anual que cubría desde junio 2020 a junio 2021. *A través de la Resolución Exenta N° 657 de fecha 20.05.2021, se autorizó otorgar un nuevo monto de albergue transitorio de $4.500.000, monto pagado en dos cuotas: • Primera cuota pagada con fecha 05.08.2021, vía transferencia electrónica a su cuenta Rut, por un monto de $3.000.000, correspondiente a la primera cuota anual que cubría desde junio 2021 a junio 2022. • Segunda cuota pagada con fecha 06.09.2021, vía transferencia a su cuenta Rut, por un monto de $1.500.000 (cuota pagada por adelantado), correspondiente a la segunda cuota que cubría un periodo de 6 meses, es decir desde julio 2022 a diciembre 2022. De esta forma, a la fecha le ha sido pagado el monto total autorizado que corresponde a $10.500.000. En relación a lo expuesto sobre no recibir respuesta y solución por parte de la funcionaria en mención, comunicamos que en dos oportunidades usted fue atendido en nuestra oficina ubicada en calle San Antonio 255, comuna de Santiago, donde se ubicaba el ex Equipo de Regeneración Urbana. Además de lo anterior, mediante celular institucional se dan respuestas a sus consultas, manteniendo contacto permanente entre la funcionaria y usted desde el 08 de abril hasta el 06 de julio de 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SHP Fecha de publicación: 19-08-2022 17:29"/>
    <d v="2022-07-07T16:48:03"/>
    <d v="2022-08-19T17:29:37"/>
    <s v="9442622"/>
    <s v="MENA PONCE, LUIS IGNACIO"/>
    <s v="Chileno o extranjero con rut"/>
    <d v="2022-07-07T16:48:03"/>
    <s v="No"/>
    <n v="30"/>
    <s v="Sí"/>
    <s v="Hombre"/>
    <s v="2.6. Otras consultas y opiniones en materia habitacional"/>
    <s v="Reclamo"/>
    <s v="SERVIU METROPOLITANO"/>
    <s v="59"/>
    <m/>
    <s v="Puente Alto"/>
    <s v="Gestión de opinión ciudadana"/>
    <x v="0"/>
    <s v="Parada Alarcon, Carolina"/>
    <s v="Maass, Catalina"/>
    <s v="Chilena"/>
    <s v="Valor predeterminado"/>
    <m/>
    <x v="1"/>
    <x v="1"/>
  </r>
  <r>
    <s v="CAS-6874382-F8X6R5"/>
    <x v="0"/>
    <s v="Presencial"/>
    <x v="0"/>
    <s v="usuaria solicita dejar reclamo debido a que solicitó audiencia con Directora de SERVIU Juana Nazal la cual se confirmó para el dia 5 de julio a las 16:00 horas pero no le llegaron antes los lineamientos para la reunión."/>
    <s v="Descripción: Junto con saludar cordialmente, damos respuesta a su reclamo, donde manifiesta su malestar debido a que no habría sido atendida en una audiencia solicitada mediante Ley del Lobby con la Directora del SERVIU Metropolitano, Sra. Juana Nazal Bustos, aceptada con fecha 5 de julio, sin recibir enlace para conectarse a dicha audiencia o una explicación referente a su reunión. En primer lugar, queremos manifestar que lamentamos los inconvenientes que esta situación le haya podido causar. En virtud de ello, y en atención a su presentación, se agendó una nueva audiencia para el día 11.07.2022, la que fue encomendada a nuestro Departamento Jurídico. En dicha ocasión, Ud. expuso la situación que le aqueja con respecto a la suscripción de contrato en el proyecto en Condominio Lonco Pangue de la comuna de Villarrica. No obstante, y debido a que lamentablemente esta situación escapa de la competencia de nuestro Servicio, sólo se pudo ofrecer orientación general, ya que al tratarse de un un proyecto correspondiente a la Región de la Araucanía, está supeditado al conocimiento del SERVIU de dicha Reg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ACS Fecha de publicación: 03-08-2022 17:40"/>
    <d v="2022-07-07T17:35:31"/>
    <d v="2022-08-03T17:42:30"/>
    <s v="18858771"/>
    <s v="ESPARZA GRANDON, NICOLE ABRIL"/>
    <s v="Chileno o extranjero con rut"/>
    <d v="2022-07-07T17:35:31"/>
    <s v="No"/>
    <n v="19"/>
    <s v="No"/>
    <s v="Mujer"/>
    <s v="2.6. Otras consultas y opiniones en materia habitacional"/>
    <s v="Reclamo"/>
    <s v="SERVIU METROPOLITANO"/>
    <s v="27"/>
    <s v="REGION METROPOLITANA"/>
    <s v="Huechuraba"/>
    <s v="Gestión de opinión ciudadana"/>
    <x v="0"/>
    <s v="Parada Alarcon, Carolina"/>
    <s v="Cardenas Pinto, Paola"/>
    <s v="Chilena"/>
    <s v="Valor predeterminado"/>
    <m/>
    <x v="1"/>
    <x v="1"/>
  </r>
  <r>
    <s v="CAS-6874390-Z5W7D3"/>
    <x v="0"/>
    <s v="Presencial"/>
    <x v="0"/>
    <s v="usuaria solicita dejar reclamo dirigido a entidad patrocinante Desarrola SPA por retras en obras, nula información, malos tratos a personas."/>
    <s v="Descripción: Junto con saludar cordialmente, damos respuesta a su presentación, donde expone su reclamo, referida haber sido beneficiada con un subsidio correspondiente al Programa de Protección del Patrimonio Familiar regulado por el Decreto Supremo Nº 255 (V. y U.) de 2006, Mejoramiento de Viviendas y Barrio, regulado por el Decreto Supremo Nº 27 (V. y U.) de 201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s posible indicar que el Supervisor del Departamento de Obras de Edificación de este Servicio, Sr. Juan José Labrin Lazaró, se puso en contacto con el Prestador de Asistencia Técnica (PSAT) Desarrolla, y en relación a las obras pendientes en su vivienda es necesario que se apruebe una modificación del proyecto que está con gestión en proceso. En este sentido, podemos indicar que, una vez aprobada esta gestión, el Prestador de Asistencia Técnica (PSAT), le comunicará el inicio de las obras. Por último, si, usted, así lo requiere puede ponerse en contacto directamente con el Supervisor al correo electrónico jlabrin@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JLL Fecha de publicación: 02-09-2022 13:33"/>
    <d v="2022-07-07T17:45:43"/>
    <d v="2022-09-02T13:33:26"/>
    <s v="11362874"/>
    <s v="GAETE CARTAGENA, SOLEDAD DEL PILAR"/>
    <s v="Chileno o extranjero con rut"/>
    <d v="2022-07-07T17:45:43"/>
    <s v="No"/>
    <n v="40"/>
    <s v="Sí"/>
    <s v="Mujer"/>
    <s v="2.2.3.2. PPPF II"/>
    <s v="Reclamo"/>
    <s v="SERVIU METROPOLITANO"/>
    <s v="52"/>
    <s v="REGION METROPOLITANA"/>
    <s v="San Bernardo"/>
    <s v="Gestión de opinión ciudadana"/>
    <x v="0"/>
    <s v="Marinao, Jenifer"/>
    <s v="Carcamo Valencia, Mylena"/>
    <s v="Chilena"/>
    <s v="Valor predeterminado"/>
    <m/>
    <x v="1"/>
    <x v="1"/>
  </r>
  <r>
    <s v="CAS-6874396-W5H5T2"/>
    <x v="0"/>
    <s v="Presencial"/>
    <x v="0"/>
    <s v="usuaria solicita dejar reclamo dirigido a Inmobiliaria Isiete por cambio en condiciones de compra de vivienda en proyecto DS19"/>
    <s v="Descripción: Junto con saludar cordialmente, damos respuesta a su presentación, donde expone su reclamo relacionado con las dificultades para adquirir una vivienda en un proyecto del Programa de Integración Social y Territorial regulado por el D.S. N° 19/2016, producto de la variación de su Registro Social de Hogares (RSH). Al respecto, le informamos que revisados nuestros registros, fue posible verificar que usted está asociada al proyecto seleccionado “Condominio Mirador del Sol II”, Código 155040, de la Entidad Desarrolladora Inmobiliaria Isiete Metropolitana II SPA. Señalar que, en atención a lo planteado en su reclamo, nos hemos puesto en contacto con la inmobiliaria quien nos ha indicado que tomaron contacto telefónico con usted, proponiéndole que actualice su Registro Social de Hogares (RSH), (incorporando a su hermana dentro de su núcleo familiar) para mantener su postulación a un departamento de 1400 Unidades de Fomento (UF), o de lo contrario poder cambiarse a otro modelo de departamento, y si desiste de ambas soluciones se anulara la venta. En este sentido, es importante señalar que, según definición establecida por el Decreto Supremo N°19 (V. y U.) de 2016, que regula el Programa de Integración Social y Territorial, solamente podrán postular a una vivienda del citado Programa, aquellas familias de sector medio, (donde se encuentran las viviendas de 1200 Unidades de Fomento (UF) a 1400 Unidades de Fomento (UF)), que correspondan a un Registro Social de Hogares (RSH) mayor del 50% y hasta un 90% más vulnerable de la población nacional. Finalmente y en caso que su opción sea la renuncia, las Entidades Desarrolladora, deben devolver los montos de ahorro entregados a través de los procedimientos internos que acordaron entre priv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LJM/CGO Fecha de publicación: 03-08-2022 18:11"/>
    <d v="2022-07-07T17:52:58"/>
    <d v="2022-08-03T18:11:25"/>
    <s v="18925810"/>
    <s v="ORELLANA JORQUERA, DANIELA ANDREA"/>
    <s v="Chileno o extranjero con rut"/>
    <d v="2022-07-07T17:52:58"/>
    <s v="No"/>
    <n v="19"/>
    <s v="No"/>
    <s v="Mujer"/>
    <s v="2.6. Otras consultas y opiniones en materia habitacional"/>
    <s v="Reclamo"/>
    <s v="SERVIU METROPOLITANO"/>
    <s v="27"/>
    <m/>
    <s v="Maipu"/>
    <s v="Gestión de opinión ciudadana"/>
    <x v="0"/>
    <s v="Marinao, Jenifer"/>
    <s v="Jaña Muñoz, Lucia"/>
    <s v="Chilena"/>
    <s v="Valor predeterminado"/>
    <m/>
    <x v="1"/>
    <x v="1"/>
  </r>
  <r>
    <s v="CAS-6876103-G5B6R8"/>
    <x v="0"/>
    <s v="Presencial"/>
    <x v="0"/>
    <s v="usuaria solicita dejar reclamo ya que no pudo ingresar su postulación a beneficio Gift card Banco de materiales"/>
    <s v="Descripción: Junto con saludar cordialmente, damos respuesta a su reclamo dirigido hacia su Prestador de Asistencia Técnica, puesto que enviaron sus documentos fuera de plazo para postulación al beneficio Banco Materiales. En primer lugar, quisiéramos señalar que lamentamos la situación descrita por usted, especialmente porque para nosotros como SERVIU, es de suma importancia que cada proceso de postulación se realice sin mayores inconvenientes para nuestros usuarios. Al respecto, en atención a su presentación, le informamos que luego de revisado nuestros registros, fue posible verificar que su postulación fue recibida a través de nuestro sistema Informático, sin embargo en la revisión de los antecedentes, que aportó el prestador de Asistencia Técnica SIMMER Spa, no fue posible acreditar el cumplimiento de los requisitos de postulación, por lo cual, se rechazó la postulación. En virtud de lo anterior, es importante añadir que los Prestadores de Asistencia Técnica, deben cumplir con plazos para enviar a SERVIU las postulaciones dado que es un proceso de recepción y revisión acotado. Finalmente, nos resta invitarle a mantenerse informada a través de las redes sociales y la pagina web del Ministerio de Vivienda y Urbanismo, en relación a los futuros llamados, visitando nuestra página web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PD Fecha de publicación: 03-08-2022 18:14"/>
    <d v="2022-07-11T09:41:19"/>
    <d v="2022-08-03T18:14:50"/>
    <s v="12549952"/>
    <s v="ROMERO VENEGAS, MAGDALENA DEL TRANSITO"/>
    <s v="Chileno o extranjero con rut"/>
    <d v="2022-07-11T09:41:19"/>
    <s v="No"/>
    <n v="17"/>
    <s v="No"/>
    <s v="Mujer"/>
    <s v="2.2.3.2. PPPF II"/>
    <s v="Reclamo"/>
    <s v="SERVIU METROPOLITANO"/>
    <s v="48"/>
    <s v="REGION METROPOLITANA"/>
    <s v="Pudahuel"/>
    <s v="Gestión de opinión ciudadana"/>
    <x v="0"/>
    <s v="Parada Alarcon, Carolina"/>
    <s v="Pizarro Dinamarca, Luis"/>
    <s v="Chilena"/>
    <s v="Valor predeterminado"/>
    <m/>
    <x v="1"/>
    <x v="1"/>
  </r>
  <r>
    <s v="CAS-6877424-P9Y5K3"/>
    <x v="0"/>
    <s v="Presencial"/>
    <x v="0"/>
    <s v="usuaria solicita dejar reclamo dirigido a funcionarias Maria Luisa Appelgren y Katherine Cuevas de Ejecutivo de proyectos ya que solicita hacer consultas con respecto al cambio de modalidad de su subsidio de colectivo a individual y ha tratado de tomar contacto con ambas desde el 05 de enero, fecha en que acudió a OIRS Santiago y se le entregó la información que debía tomar contacto con dicha funcionaria."/>
    <s v="Descripción: Junto con saludar cordialmente, damos respuesta a su reclamo, relacionado con las dificultades que ha tenido para contactarse con las funcionarias de la Sección Gestión Territorial de nuestro Servici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Por lo anterior, se mantuvo una reunión con las referidas funcionarias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Respecto a la solicitud por cambio de modalidad de su beneficio, le informamos que, revisado en sistema, usted figura vinculada al Proyecto Teniente Cruz; sin embargo, existe la Resolución Exenta N° 2963 de fecha 26.08.2021 (adjunta) que aprueba su renuncia al proyecto, en donde se individualiza el subsidio para que pueda aplicarlo en la adquisición de una vivienda nueva o usada. Si bien y de acuerdo a lo señalado el cambio ya fue realizado, no se ha visto reflejado en sistema, encontrándose en gestión un requerimiento solicitado a la División de Informática (DINFO) del Ministerio de Vivienda y Urbanismo, para que pueda ser actualizado su estado en el sistema UMBRAL y logre aplicar el subsidio. Si usted lo requiere, puede contactarse con la Ejecutiva de Proyectos, Srta. María Luisa Appelgren Ramírez, teléfono: +569 7559 7625; correo electrónico: mappelgren@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AR/MJBM Fecha de publicación: 08-08-2022 12:04"/>
    <d v="2022-07-11T15:40:43"/>
    <d v="2022-08-08T12:05:05"/>
    <s v="11837290"/>
    <s v="HUENUL FAUNDEZ, FABIOLA DEL PILAR"/>
    <s v="Chileno o extranjero con rut"/>
    <d v="2022-07-11T15:40:43"/>
    <s v="No"/>
    <n v="20"/>
    <s v="No"/>
    <s v="Mujer"/>
    <s v="2.2.1.3. Consulta general D.S. 49"/>
    <s v="Reclamo"/>
    <s v="SERVIU METROPOLITANO"/>
    <s v="51"/>
    <s v="REGION XIV DE LOS RIOS"/>
    <s v="Lanco"/>
    <s v="Gestión de opinión ciudadana"/>
    <x v="0"/>
    <s v="Ferrer Vergara, Miguel"/>
    <s v="Cardenas Pinto, Paola"/>
    <s v="Chilena"/>
    <s v="Valor predeterminado"/>
    <m/>
    <x v="1"/>
    <x v="1"/>
  </r>
  <r>
    <s v="CAS-6879091-H0C3C4"/>
    <x v="0"/>
    <s v="Presencial"/>
    <x v="0"/>
    <s v="usuaria solicita dejar reclamo debido al retraso en la validación de su contrato de arriendo"/>
    <s v="Descripción: Junto con saludar cordialmente, damos respuesta a su presentación, donde expone su reclamo relacionado con la demora en el proceso de validación de su contrato de arriendo. En primer lugar, quisiéramos señalar que lamentamos la situación descrita por usted, puesto que para nosotros como Servicio de Vivienda y Urbanización (SERVIU) Metropolitano, es importante ofrecer un servicio con altos estándares de calidad, entregando a nuestros usuarios una información certera y oportuna. Dicho lo anterior, le informamos que, su contrato de arriendo pudo ser validado y activado en sistema el día 31.08.2022, pues usted presentó dicho documento el día 26.08.2022. Ante ello, nuestro Ministerio de Vivienda y Urbanismo (MINVU) iniciará el pago del subsidio mensual a contar del mes de septiembre del presente añ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 Fecha de publicación: 07-09-2022 15:14"/>
    <d v="2022-07-12T15:49:23"/>
    <d v="2022-09-07T15:14:22"/>
    <s v="14475715"/>
    <s v="VERGARA AGUILERA, ELIZABETH CAROLINA"/>
    <s v="Chileno o extranjero con rut"/>
    <d v="2022-07-12T15:49:23"/>
    <s v="No"/>
    <n v="40"/>
    <s v="Sí"/>
    <s v="Mujer"/>
    <s v="2.2.04. Subsidio de Arriendo de Vivienda (D.S. 52)"/>
    <s v="Reclamo"/>
    <s v="SERVIU METROPOLITANO"/>
    <s v="41"/>
    <s v="REGION METROPOLITANA"/>
    <s v="Peñalolen"/>
    <s v="Gestión de opinión ciudadana"/>
    <x v="2"/>
    <s v="Ferrer Vergara, Miguel"/>
    <s v="Maass, Catalina"/>
    <s v="Chilena"/>
    <s v="Valor predeterminado"/>
    <m/>
    <x v="1"/>
    <x v="1"/>
  </r>
  <r>
    <s v="CAS-6880627-V5B6S0"/>
    <x v="0"/>
    <s v="Presencial"/>
    <x v="0"/>
    <s v="usuario solicita dejar reclamo debido a que le bloquearon 75 uf de su cuenta de ahorro vivienda, figura con beneficio Banco de materiales"/>
    <s v="Descripción: Junto con saludar cordialmente, damos respuesta a su reclamo, mediante el cual solicita el desbloqueo de su cuenta de ahorro para la vivienda. Al respecto, le informamos que, usted se encuentra beneficiado en el cuarto proceso del llamado de Banco de Materiales 2021. Al estar en dicha condición la cuenta de ahorro para la vivienda, se bloquea por completo hasta que aplica el subsidio y el Prestador de Servicios de Asistencia Técnica (PSAT) resuelve el trámite ante el SERVIU de dejar el subsidio como vigente - pagado. En virtud de lo señalado, agradeceremos contactar al PSAT I. Municipalidad de Recoleta quienes podrán guiarle en el proceso completo. Si su decisión es no aplicar el subsidio, dicha entidad debe tramitar la renuncia a fin de que se desbloquee su cuenta de ahorro para la vivie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3-08-2022 18:22"/>
    <d v="2022-07-13T16:38:01"/>
    <d v="2022-08-03T18:22:35"/>
    <s v="9772597"/>
    <s v="RAMIREZ GALVEZ, HERALDO VLADIMIR"/>
    <s v="Chileno o extranjero con rut"/>
    <d v="2022-07-13T16:38:02"/>
    <s v="No"/>
    <n v="15"/>
    <s v="No"/>
    <s v="Hombre"/>
    <s v="4.06. Desbloqueo de libreta de ahorro"/>
    <s v="Reclamo"/>
    <s v="SERVIU METROPOLITANO"/>
    <s v="58"/>
    <s v="REGION METROPOLITANA"/>
    <s v="Recoleta"/>
    <s v="Gestión de opinión ciudadana"/>
    <x v="0"/>
    <s v="Miqueles Jimenez, Paola"/>
    <s v="Pizarro Dinamarca, Luis"/>
    <s v="Chilena"/>
    <s v="Valor predeterminado"/>
    <m/>
    <x v="1"/>
    <x v="1"/>
  </r>
  <r>
    <s v="CAS-6882011-Y9G1L6"/>
    <x v="0"/>
    <s v="Presencial"/>
    <x v="0"/>
    <s v="usuario solicita dejar reclamo dirigido a entidad patrocinante Desarrola Identidad EIRL debido a incumplimiento en las obras por beneficio de mejoramiento"/>
    <s v="Descripción: Junto con saludar cordialmente, damos respuesta a su presentación, donde expone su reclamo relacionado con el incumplimiento en las obras ejecutadas por el Prestador de Asistencia Técnica (PSAT) Desarrolla Identidad EIRL, en el marco de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Victor Huenchual, se pondrá en contacto con usted para realizar una visita técnica a su vivienda y poder dar una pronta solución a su situación, en conjunto con el Prestador de Servicios de Asistencia Técnica (PSAT). Como es nuestro interés brindarle el acompañamiento necesario en este proceso y, en caso de usted así lo requiera, puede tomar contacto directamente con nuestro Supervisor, al correo electrónico vhuenchual@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JLL Fecha de publicación: 09-09-2022 9:39"/>
    <d v="2022-07-14T16:51:47"/>
    <d v="2022-09-09T09:39:36"/>
    <s v="9805894"/>
    <s v="CAVIERES NAVARRETE, LEONARDO"/>
    <s v="Chileno o extranjero con rut"/>
    <d v="2022-07-14T16:51:47"/>
    <s v="No"/>
    <n v="40"/>
    <s v="Sí"/>
    <s v="Hombre"/>
    <s v="2.2.3.2. PPPF II"/>
    <s v="Reclamo"/>
    <s v="SERVIU METROPOLITANO"/>
    <s v="60"/>
    <s v="REGION METROPOLITANA"/>
    <s v="P. Aguirre Cerda"/>
    <s v="Gestión de opinión ciudadana"/>
    <x v="2"/>
    <s v="Cardenas Pinto, Paola"/>
    <s v="Ferrer Vergara, Miguel"/>
    <s v="Chilena"/>
    <s v="Valor predeterminado"/>
    <m/>
    <x v="1"/>
    <x v="1"/>
  </r>
  <r>
    <s v="CAS-6882012-P4G8X7"/>
    <x v="0"/>
    <s v="Presencial"/>
    <x v="0"/>
    <s v="usuario solicita dejar reclamo ya que se realizó un cálculo de subsidio a beneficiaria SUSANA ISABEL CANDIA LUTTRA Rut 16281433-8 el cuál indicaba que aporte del subsidio sería 660 UF, lo que según normativa vigente son 600 UF, lo cuál provocó que la escritura se hiciera por un monto erróneo."/>
    <s v="Descripción: Junto con saludar cordialmente, damos respuesta a su correo electrónico, donde plantea reclamo relacionado con el error que se suscitó en un cálculo de subsidio, otorgado por funcionarios de la Oficina de Informaciones, Reclamos y Sugerencias (OIRS Santiago), dependiente de este Servicio. En primer lugar, quisiera señalar que lamentamos la situación descrita por usted. Para nosotros como SERVIU Metropolitano es de suma importancia la calidad de atención entregada a nuestros usuarios, trabajando arduamente todos los días para mejorar nuestros espacios de atención y el trato que los funcionarios entregan en ella. Por lo anterior, lamentamos que la información que recibió en su oportunidad haya carecido de precisión, por este motivo el jefe de nuestra OIRS Santiago, el Sr. Julio Flores Castillo, tomó contacto telefónico con la Sra. Susana dándole a conocer nuestras disculpas respectivas y también se realizó una reunión con los funcionarios con la finalidad de que dichos errores no se vuelvan a repetir a futuro. Sin perjuicio de lo anterior, es importante mencionar que la normativa que regula el subsidio habitacional, está por sobre cualquier informativo referencial que se haya proporcionado la oficina de informaciones puesto que en el documento entregado se señala explícitamente que se trata de un documento informativo y referencial. Reciba usted nuestras más sinceras disculpas por las molestias que esta situación le haya podido causar y la invito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1-08-2022 15:42"/>
    <d v="2022-07-14T16:58:48"/>
    <d v="2022-08-11T15:43:16"/>
    <s v="11787336"/>
    <s v="DEVIA GONZALEZ, SEBASTIAN"/>
    <s v="Chileno o extranjero con rut"/>
    <d v="2022-07-14T16:58:48"/>
    <s v="No"/>
    <n v="20"/>
    <s v="No"/>
    <s v="Hombre"/>
    <s v="2.2.2.1. D.S. 01 Título 0: Condiciones Especiales. Grupos emergentes sin capacidad de endeudamiento"/>
    <s v="Reclamo"/>
    <s v="SERVIU METROPOLITANO"/>
    <s v="50"/>
    <s v="REGION METROPOLITANA"/>
    <s v="La Florida"/>
    <s v="Gestión de opinión ciudadana"/>
    <x v="0"/>
    <s v="Ferrer Vergara, Miguel"/>
    <s v="Cardenas Pinto, Paola"/>
    <s v="Chilena"/>
    <s v="Valor predeterminado"/>
    <m/>
    <x v="1"/>
    <x v="1"/>
  </r>
  <r>
    <s v="CAS-6887039-N7N8M9"/>
    <x v="0"/>
    <s v="Presencial"/>
    <x v="0"/>
    <s v="usuaria solicita dejar reclamo dirigido a constructora San Sebastian Ltda. rut 76014482-7 por obras mal ejecutadas, solicita fiscalización de SERVIU"/>
    <s v="Descripción: Junto con saludar cordialmente, damos respuesta a su presentación, donde expone su reclamo relacionado la calidad de las obras ejecutadas en el marco de subsidio correspondiente al Programa de Protección del Patrimonio Familiar regulado por el Decreto Supremo Nº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n atención a su presentación y comprendiendo su preocupación, es posible indicar que el Supervisor del Departamento de Obras de Edificación (DOE) de este Servicio, Sr. Claudio Barrera, realizó una revisión administrativa al Proyecto Los Vulnerados de las Nieves, al cual corresponden las obras que se realizaron en su vivienda. Además le informamos que el proyecto ya se encuentra finalizado, sin embargo se conversará con el Prestador de Asistencia Técnica (PSAT) EDOS para poder coordinar una visita técnica a su vivienda, en un plazo no mayor a 3 días hábiles, y evaluar entregar una solución en conjunto con el PSAT a su situación. Junto a esto en caso de usted así lo requiere puede ponerse en contacto directamente con el Supervisor al correo electrónico cbarrera@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1-08-2022 17:09"/>
    <d v="2022-07-19T15:00:08"/>
    <d v="2022-08-31T17:09:38"/>
    <s v="8480912"/>
    <s v="GUERRERO PACHECO, REBECA DEL PILAR"/>
    <s v="Chileno o extranjero con rut"/>
    <d v="2022-07-19T15:00:08"/>
    <s v="No"/>
    <n v="30"/>
    <s v="Sí"/>
    <s v="Mujer"/>
    <s v="2.2.3.2. PPPF II"/>
    <s v="Reclamo"/>
    <s v="SERVIU METROPOLITANO"/>
    <s v="65"/>
    <s v="REGION METROPOLITANA"/>
    <s v="Puente Alto"/>
    <s v="Gestión de opinión ciudadana"/>
    <x v="0"/>
    <s v="Ferrer Vergara, Miguel"/>
    <s v="Carcamo Valencia, Mylena"/>
    <s v="Chilena"/>
    <s v="Valor predeterminado"/>
    <m/>
    <x v="1"/>
    <x v="1"/>
  </r>
  <r>
    <s v="CAS-6887056-L4Q4X4"/>
    <x v="0"/>
    <s v="Presencial"/>
    <x v="0"/>
    <s v="usuario solicita un estudio de su subsidio otorgado en año 2007 ya que indica que fue muy poco el aporte, solicita devolución del subsidio."/>
    <s v="Descripción: Junto con saludar cordialmente, damos respuesta a su reclamo, ingresado a través de nuestra Oficina de Informaciones, Reclamos y Sugerencias (OIRS) Santiago, donde expone su molestia por el monto de subsidio obtenido en 2007. Al respecto, le informamos que al igual que los subsidios entregados en la actualidad, éstos se calculan conforme el precio de venta de la vivienda. Por otra parte, es necesario aclarar que el subsidio habitacional es un complemento para financiar la vivienda y no es necesariamente el componente principal de financiamiento. Dado lo anterior no es posible atender su reclamo, por tratarse de una operación de compraventa con la aplicación de un subsidio habitacional cuya normativa fue derogada en el año 2011.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17-08-2022 11:24"/>
    <d v="2022-07-19T15:22:05"/>
    <d v="2022-08-17T11:24:42"/>
    <s v="13677105"/>
    <s v="MEJIAS MEZA, CRISTIAN JUAN"/>
    <s v="Chileno o extranjero con rut"/>
    <d v="2022-07-19T15:22:05"/>
    <s v="No"/>
    <n v="20"/>
    <s v="No"/>
    <s v="Hombre"/>
    <s v="2.6. Otras consultas y opiniones en materia habitacional"/>
    <s v="Reclamo"/>
    <s v="SERVIU METROPOLITANO"/>
    <s v="48"/>
    <s v="REGION METROPOLITANA"/>
    <s v="Quilicura"/>
    <s v="Gestión de opinión ciudadana"/>
    <x v="0"/>
    <s v="Ferrer Vergara, Miguel"/>
    <s v="Cardenas Pinto, Paola"/>
    <s v="Chilena"/>
    <s v="Valor predeterminado"/>
    <m/>
    <x v="1"/>
    <x v="1"/>
  </r>
  <r>
    <s v="CAS-6887074-H9Q9F9"/>
    <x v="0"/>
    <s v="Presencial"/>
    <x v="0"/>
    <s v="usuaria solicita dejar reclamo debido a que quedo fuera de postulación a mejoramiento de la vivienda porque el avalúo fiscal de su propiedad superaba las 950 uf."/>
    <s v="Descripción: Junto con saludar cordialmente, damos respuesta a su reclamo, donde manifiesta su molestia respecto de la imposibilidad de postular al Programa de Mejoramiento de Vivienda y Barrio, producto del avalúo actual de su vivienda. Al respecto, le informo que revisados nuestros registros fue posible verificar que Ud. pertenece al proyecto &quot;El Abrazo 6 Desarrolla&quot;, el cual fue patrocinado por la entidad, Desarrolla Identidad EIRL. Dicha entidad presentó su postulación en el primer proceso del año 2021, la que lamentablemente resultó rechazada, ya que su vivienda superaba las 950 unidades de fomento (UF) de avalúo. Cabe señalar que, para postular a obras de mejoramiento, además de los requisitos que Ud. debe cumplir, su vivienda debe enmarcarse como &quot;objeto de este programa&quot;, para lo cual existen diversos antecedentes que permiten acreditar tal condición. En su caso, la entidad patrocinante presentó un avalúo fiscal de su vivienda, el que supera el valor permitido por lo establecido en el Decreto Supremo N° 27 (V. y U.) de 2006, que reglamenta el Programa de Mejoramiento de Viviendas y Barrios. Ante ello, le sugerimos ponerse en contacto con la entidad Desarrolla Identidad EIRL, a objeto que puedan evaluar en conjunto la presentación de otra documentación que le permita acreditar la condición de vivienda objeto del programa. No obstante, y en caso que Ud. requiera mayor información en relación a lo expuesto, puede comunicarse con nuestra funcionaria Sra. Natalia Valenzuela Gutiérrez, Asistente Social del Subdepto. Subsidios para Mejoramiento de Viviendas y Entornos, al correo electrónico nvalenzuelag@minvu.cl Finalmente, puede informarse de sus derechos y deberes como usuario, establecidos en nuestra Carta de Derechos Ciudadanos adjunta y que además se encuentra disponible en el sitio https://www.minvu.gob.cl/wp-content/uploads/2019/01/carta_Derechos-Ciudadanos_-2022.pdf PVL/PCP/MFV/NVG Fecha de publicación: 31-08-2022 13:59"/>
    <d v="2022-07-19T15:40:56"/>
    <d v="2022-08-31T13:59:28"/>
    <s v="6060978"/>
    <s v="MUÑOZ MEDEL, MARIA EUGENIA"/>
    <s v="Chileno o extranjero con rut"/>
    <d v="2022-07-19T15:40:56"/>
    <s v="No"/>
    <n v="30"/>
    <s v="Sí"/>
    <s v="Mujer"/>
    <s v="2.2.3.2. PPPF II"/>
    <s v="Reclamo"/>
    <s v="SERVIU METROPOLITANO"/>
    <s v="69"/>
    <s v="REGION METROPOLITANA"/>
    <s v="Maipu"/>
    <s v="Gestión de opinión ciudadana"/>
    <x v="0"/>
    <s v="Ferrer Vergara, Miguel"/>
    <s v="Cardenas Pinto, Paola"/>
    <s v="Chilena"/>
    <s v="Valor predeterminado"/>
    <m/>
    <x v="1"/>
    <x v="1"/>
  </r>
  <r>
    <s v="CAS-6892140-F1V3T7"/>
    <x v="0"/>
    <s v="Presencial"/>
    <x v="0"/>
    <s v="Desea dejar reclamo por un giro de aplicación no reconocido"/>
    <s v="Descripción: Junto con saludar cordialmente, damos respuesta a su reclamo, donde consulta por giro desconocido por usted de su cuenta de ahorro para la vivienda. Al respecto y comprendiendo su preocupación, informamos a usted que luego de revisados nuestros registros y los números expuestos en su cuenta de ahorro, verificamos que existen dos giros, uno por 3 Unidades de Fomento (UF) que corresponden a su postulación del año 2018, al programa de Mejoramiento para la Vivienda y un segundo giro por el que no tenemos antecedentes de algún subsidio. En virtud de lo antes expuesto y con el fin de esclarecer su situación, es que le sugerimos solicitar a su entidad financiera, que le indiquen mediante qué Oficio este Servicio solicitó el giro de ahorro, asociado a la cantidad de $56.375 que equivalen a 1,8 UF, toda vez que esa información sólo la entregan al titular de la cuenta, puesto que en la documentación que adjunta, su banco no lo indica, solo señala Oficio SERVIU. Una vez que obtenga dicho antecedente, le invitamos a escribirnos por esta misma vía, adjuntando lo solicitado, para otorgar una respuesta certera y oportun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JFF Fecha de publicación: 08-08-2022 12:33"/>
    <d v="2022-07-22T14:15:09"/>
    <d v="2022-08-08T12:33:30"/>
    <s v="14394916"/>
    <s v="MATUS MUÑOZ, ANDREA DEL CARMEN"/>
    <s v="Chileno o extranjero con rut"/>
    <d v="2022-07-22T14:15:09"/>
    <s v="No"/>
    <n v="11"/>
    <s v="No"/>
    <s v="Mujer"/>
    <s v="2.2.3.2. PPPF II"/>
    <s v="Reclamo"/>
    <s v="SERVIU METROPOLITANO"/>
    <s v="44"/>
    <s v="REGION METROPOLITANA"/>
    <s v="San Bernardo"/>
    <s v="Gestión de opinión ciudadana"/>
    <x v="2"/>
    <s v="Parada Alarcon, Carolina"/>
    <s v="Torres Suil, Paula Andrea"/>
    <s v="Chilena"/>
    <s v="Valor predeterminado"/>
    <m/>
    <x v="1"/>
    <x v="1"/>
  </r>
  <r>
    <s v="CAS-6892367-W5N4M8"/>
    <x v="1"/>
    <s v="Presencial"/>
    <x v="0"/>
    <s v="Solicita dejar reclamo por deterioro de su vivienda al poner panel solar por parte de la empresa SOCIAL DESARROLLA FUTURO SPA RM"/>
    <s v="SE DEJA RECLAMO A TRAVÉS DE FORMULARIO DE GESTION DE OPINION"/>
    <d v="2022-07-22T18:11:41"/>
    <m/>
    <s v="7701736"/>
    <s v="JARA MOLINA, ROSA INES"/>
    <s v="Chileno o extranjero con rut"/>
    <d v="2022-07-22T18:11:41"/>
    <s v="No"/>
    <n v="67"/>
    <s v="Sí"/>
    <s v="Mujer"/>
    <s v="2.2.3.2. PPPF II"/>
    <s v="Reclamo"/>
    <s v="SERVIU METROPOLITANO"/>
    <s v="67"/>
    <s v="REGION METROPOLITANA"/>
    <s v="Maipu"/>
    <s v="Gestión de opinión ciudadana"/>
    <x v="13"/>
    <s v="Carcamo Valencia, Mylena"/>
    <s v="Marinao, Jenifer"/>
    <s v="Chilena"/>
    <s v="Valor predeterminado"/>
    <m/>
    <x v="1"/>
    <x v="1"/>
  </r>
  <r>
    <s v="CAS-6892373-C6L1V3"/>
    <x v="0"/>
    <s v="Presencial"/>
    <x v="0"/>
    <s v="USUAIO SOLICITA DEJAR RECLAMO POR DEMORA EN EL DESARROLLO DE LAS OBRAS DE MEJORAMIENTO POR PARTE DE LA EMPRESA CREANDO FUTURO Y LA NO RESPUESTA DE LOS LLAMADOS TELEFONICOS"/>
    <s v="Descripción: Junto con saludar cordialmente, damos respuesta a su presentación, donde expone su reclamo relacionado con la demora en la ejecución de los trabajos por el Prestador de Asistencia Técnica Futuro, a través del Programa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Roberto Arancibia Salvo, se puso en contacto con el Prestador de Asistencia Técnica (PSAT) Creando Futuro. Producto de lo anterior, el referido Supervisor se pondrá en contacto con usted en un plazo no superior a una semana, para coordinar una visita técnica a su vivienda y poder dar una pronta solución, en conjunto con el Prestador de Asistencia Técnica (PSAT), a su situación. No obstante, si usted así lo requiere puede ponerse en contacto directamente con el Supervisor Roberto Arancibia Salvo al correo electrónico: rancibia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RAS Fecha de publicación: 05-09-2022 17:02"/>
    <d v="2022-07-22T18:19:54"/>
    <d v="2022-09-05T17:02:27"/>
    <s v="4811297"/>
    <s v="LAY NEGRETE, GUILLERMO FRANCISCO"/>
    <s v="Chileno o extranjero con rut"/>
    <d v="2022-07-22T18:19:54"/>
    <s v="No"/>
    <n v="30"/>
    <s v="Sí"/>
    <s v="Hombre"/>
    <s v="2.2.3.2. PPPF II"/>
    <s v="Reclamo"/>
    <s v="SERVIU METROPOLITANO"/>
    <s v="76"/>
    <s v="REGION METROPOLITANA"/>
    <s v="La Florida"/>
    <s v="Gestión de opinión ciudadana"/>
    <x v="0"/>
    <s v="Marinao, Jenifer"/>
    <s v="Cardenas Pinto, Paola"/>
    <s v="Chilena"/>
    <s v="Valor predeterminado"/>
    <m/>
    <x v="1"/>
    <x v="1"/>
  </r>
  <r>
    <s v="CAS-6892376-F3Z7F1"/>
    <x v="0"/>
    <s v="Presencial"/>
    <x v="0"/>
    <s v="usuaria beneficiada del DS 116 solicita dejar reclamo por no poseer beneficio de rebaja del dividendo y que su propiedad se encuentra a dos casas de viviendas sociales, ya que la inmobiliaria los SILOS le entrego la propiedad con los mismos metrajes de las viviendas sociales y espera una condonación de deuda."/>
    <s v="Descripción: Junto con saludar cordialmente, damos respuesta a su presentación, donde expone su reclamo relacionado con la vivienda adquirida a través del programa habitacional regulada por el Decreto Supremo N° 116 (V. y U.), de 2014.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conforme su caracterización socioeconómica del Registro Social de Hogares (RSH), usted califica, para el citado programa, como grupo familiar de sector medio, razón que le permitió acceder al financiamiento de su vivienda a través de un crédito hipotecario. Además, usted accedió directamente a montos de subsidio del programa, sin pasar por un proceso de selección como lo hacen la mayoría de los postulantes de sectores vulnerables. Por otra parte y con respecto del beneficio del dividendo al día le informamos que, conforme el valor del crédito otorgado usted, no cuenta con dicho beneficio, por superar el máximo de crédito de 1.200 Unidades de Fomento (UF). En relación a su solicitud de condonación de deuda, le comento que a la fecha no existe normativa o beneficio estatal vigente que vaya en el sentido que usted deman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 Fecha de publicación: 22-08-2022 11:14"/>
    <d v="2022-07-22T18:29:07"/>
    <d v="2022-08-22T11:14:13"/>
    <s v="17487024"/>
    <s v="CASTRO GARCIA, CAMILA JAZMIN"/>
    <s v="Chileno o extranjero con rut"/>
    <d v="2022-07-22T18:29:07"/>
    <s v="No"/>
    <n v="20"/>
    <s v="No"/>
    <s v="Mujer"/>
    <s v="2.6. Otras consultas y opiniones en materia habitacional"/>
    <s v="Reclamo"/>
    <s v="SERVIU METROPOLITANO"/>
    <s v="31"/>
    <s v="REGION METROPOLITANA"/>
    <s v="Cerrillos"/>
    <s v="Gestión de opinión ciudadana"/>
    <x v="0"/>
    <s v="Marinao, Jenifer"/>
    <s v="Gandara, Pamela"/>
    <s v="Chilena"/>
    <s v="Valor predeterminado"/>
    <s v="Chile"/>
    <x v="1"/>
    <x v="1"/>
  </r>
  <r>
    <s v="CAS-6894767-B1G1K4"/>
    <x v="0"/>
    <s v="Presencial"/>
    <x v="0"/>
    <s v="usuario solicita dejar reclamo debido a que se hizo un giro de su cuenta de ahorro vivienda por $992.351 el cual no se debió haber efectuado, respuesta del banco indica que fue segun orden de SERVIU por giro de ahorro por aplicación."/>
    <s v="Descripción: Junto con saludar cordialmente, damos respuesta a su reclamo, donde plantea que se hizo un giro de su cuenta de ahorro para la vivienda por $992.351, el cual no se debió haberse efectuado. En primer lugar, lamentamos la situación descrita por usted, pues para nosotros como Servicio de Vivienda y Urbanización (SERVIU) Metropolitano, es de suma importancia la calidad de atención de nuestros usuarios, trabajando arduamente todos los días para mejorar nuestros espacios de atención y el trato que los funcionarios entregan en ella. Respecto a su situación, le informamos que para analizar su requerimiento tuvimos que realizar diversas gestiones, tanto ante las entidades bancarias como al interior de nuestro Servicio. Es así que su caso fue derivado a Entidad Bancaria con fecha 27 de julio, solicitando copia del oficio que autoriza el giro de ahorro. Conforme a dicho análisis, fue posible verificar que Serviu Metropolitano no ha solicitado el giro de dichos ahorros, identificando además que dicha solicitud de giro fue emanada desde el Servicio de Vivienda y Urbanización de la Región de O´Higgins. En razón de lo anterior, y a modo de que usted pueda realizar el seguimiento correspondiente, su caso fue derivados a la Jefa del Departamento Operaciones Habitacionales de esa región, Sra. Paola Araya Lee, cuyo correo electrónico es parayal@minvu.cl.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G Fecha de publicación: 16-08-2022 17:13"/>
    <d v="2022-07-25T17:16:11"/>
    <d v="2022-08-16T17:13:34"/>
    <s v="7845612"/>
    <s v="CAPRA PAVEZ, RUBENS MAGLIO"/>
    <s v="Chileno o extranjero con rut"/>
    <d v="2022-07-25T17:16:11"/>
    <s v="No"/>
    <n v="15"/>
    <s v="No"/>
    <s v="Hombre"/>
    <s v="4.06. Desbloqueo de libreta de ahorro"/>
    <s v="Reclamo"/>
    <s v="SERVIU METROPOLITANO"/>
    <s v="66"/>
    <s v="REGION METROPOLITANA"/>
    <s v="La Cisterna"/>
    <s v="Gestión de opinión ciudadana"/>
    <x v="0"/>
    <s v="Ferrer Vergara, Miguel"/>
    <s v="Flores Fuentes, Jaime"/>
    <s v="Chilena"/>
    <s v="Valor predeterminado"/>
    <m/>
    <x v="1"/>
    <x v="1"/>
  </r>
  <r>
    <s v="CAS-6896664-M0C9C9"/>
    <x v="0"/>
    <s v="Presencial"/>
    <x v="0"/>
    <s v="usuaria solicita dejar reclamo dirigido a arquitecto Aldo Soria Del Aguila ya que la postuló a beneficio banco de materiales pero despues de eso no le envió presupuesto ni le contesta las llamadas."/>
    <s v="Descripción: Junto con saludar cordialmente, damos respuesta a su correo electrónico, donde plantea su disconformidad con la labor del arquitecto Aldo Soria Del Aguila. Al respecto, quisiéramos señalar que lamentamos la situación descrita por usted y las molestias ocasionadas, ya que para nosotros como Servicio de Vivienda y Urbanización (SERVIU) Metropolitano, es de suma importancia la calidad de la labor que encomendamos a nuestros colaboradores técnicos. En relación a su reclamo, le informamos que hemos tomado contacto con el Prestador de Asistencia Técnica (PSAT) Soria y Lazo, quienes indicaron que están trabajando en los listados de materiales. Asimismo, señalaron que se contactarán con usted para coordinar el inicio de las obras. Reciba nuevamente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17-08-2022 11:06"/>
    <d v="2022-07-26T17:00:08"/>
    <d v="2022-08-17T11:06:51"/>
    <s v="5578943"/>
    <s v="GAJARDO ROBLES, XIMENA DEL CARMEN"/>
    <s v="Chileno o extranjero con rut"/>
    <d v="2022-07-26T17:00:09"/>
    <s v="No"/>
    <n v="15"/>
    <s v="No"/>
    <s v="Mujer"/>
    <s v="2.2.3.2. PPPF II"/>
    <s v="Reclamo"/>
    <s v="SERVIU METROPOLITANO"/>
    <s v="71"/>
    <s v="REGION METROPOLITANA"/>
    <s v="Maipu"/>
    <s v="Gestión de opinión ciudadana"/>
    <x v="2"/>
    <s v="Cardenas Pinto, Paola"/>
    <s v="Ferrer Vergara, Miguel"/>
    <s v="Chilena"/>
    <s v="Valor predeterminado"/>
    <m/>
    <x v="1"/>
    <x v="1"/>
  </r>
  <r>
    <s v="CAS-6896675-F3M7G6"/>
    <x v="0"/>
    <s v="Presencial"/>
    <x v="0"/>
    <s v="usuaria solicita dejar reclamo a EGIS SANTIAGO RUT 76752005-0 por disconfirmidad en obras de mejoramiento."/>
    <s v="Descripción: Junto con saludar cordialmente, damos respuesta a su presentación, donde expone su reclamo ingresado en nuestra Oficina de Informaciones, Reclamos y Sugerencias (OIRS), donde expresa su disconformidad con las obras correspondientes a Proyecto Santa Catalina I, ejecutado por la Entidad Patrocinante Gestión Inmobiliaria Santiago Limitada, correspondiente al Programa de Protección del Patrimonio Familiar regulado por el Decreto Supremo Nº 255 (V. y U.) de 2006. Al respecto, le informamos que, de acuerdo a la información entregada por el Prestador de Asistencia Técnica (PSAT) Gestión Inmobiliaria Santiago Limitada, reiteramos lo comunicado por la funcionaria Johanna Bustamante Urzua, en el contacto telefónico realizado el día 31 de agosto del 2022, donde se le indicó que el proyecto de habitabilidad de inmuebles aprobado y financiado por el Ministerio de Vivienda y Urbanismo (MINVU), donde se detallaron las intervenciones a su vivienda, se elaboró a partir de un diagnóstico realizado por la entidad respectiva, mediante una visita en terreno a las viviendas afectadas. Contempló además una evaluación de los daños de su vivienda y de las demás viviendas del proyecto. Estos antecedentes fueron utilizados para el diseño del proyecto técnico de obras, que es evaluado por este Servicio al momento de aprobar su financiamiento. Para su conocimiento, adjuntamos Acta de Conformidad de Obras, donde usted podrá informarse en detalle acerca de las intervenciones realizadas en la vivienda. Por otra parte, sobre la situación mencionada en relación a acuerdos de compra de materiales, mantenidos entre usted y funcionarios de la empresa constructora, informamos que estas prácticas son de carácter irregular, debido a que los financiamientos de material deben ser abordadas exclusivamente a través del presupuesto del subsidio asignado y el ahorro de los postulantes. En consecuencia, se levantará observación al PSAT Gestión Inmobiliaria Santiago Limitada, de acuerdo al Artículo 41 del Decreto Supremo Nº 255 (V. y U.) de 2006, por cuanto como servicio público, estamos obligados a revisar esta situación, que podría derivar en un procedimiento sancionatorio a la empresa. Con respecto a las observaciones de reparación en los espacios del Comedor, Dormitorio y Baño del inmueble, posterior al termino de obras, el día 30 de marzo del 2021, informamos que lamentablemente los plazos han caducado. Según Contrato de Construcción, celebrado el día 16 noviembre del 2020, las empresas junto con las entidades ejecutoras tendrán la obligación de entregar servicios de Post Venta a beneficiarios, durante, a lo menos, 30 días siguientes a la recepción de los trabajos, situación que según el PSAT Gestión Inmobiliaria Santiago Limitada cumplió con fecha 15 junio del 2021 Por último, comprendiendo su necesidad de nuevas reparaciones, esta vez distintas a las realizadas por el proyecto, ponemos en conocimiento de usted que tiene la alternativa de participar en una postulación individual o colectiva de Subsidios para Proyectos de Mejoramiento de la Vivienda Título II, que sólo contemple obras para Seguridad de la Vivienda, Mantención de la Vivienda o Ampliación de la Vivienda, correspondientes al Programa de Protección del Patrimonio Familiar regulado por el Decreto Supremo Nº 255 (V. y U.) de 2006. Para postular a este beneficio puede acercarse a la organización funcional más cercana a su domicilio, o en su defecto, directamente a la municipalidad de su comuna de residenci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GGQ/JBU/DVC Fecha de publicación: 13-09-2022 16:00"/>
    <d v="2022-07-26T17:10:28"/>
    <d v="2022-09-13T15:00:28"/>
    <s v="14677840"/>
    <s v="DE LA CRUZ TAIPE, CIPRIANA ANA"/>
    <s v="Chileno o extranjero con rut"/>
    <d v="2022-07-26T17:10:28"/>
    <s v="No"/>
    <n v="34"/>
    <s v="Sí"/>
    <s v="Mujer"/>
    <s v="2.2.3.2. PPPF II"/>
    <s v="Reclamo"/>
    <s v="SERVIU METROPOLITANO"/>
    <s v="43"/>
    <s v="REGION METROPOLITANA"/>
    <s v="Puente Alto"/>
    <s v="Gestión de opinión ciudadana"/>
    <x v="0"/>
    <s v="Torres Suil, Paula Andrea"/>
    <s v="Cardenas Pinto, Paola"/>
    <s v="Extranjera"/>
    <s v="Valor predeterminado"/>
    <s v="Perú"/>
    <x v="1"/>
    <x v="1"/>
  </r>
  <r>
    <s v="CAS-6900277-J7N7V1"/>
    <x v="0"/>
    <s v="Presencial"/>
    <x v="0"/>
    <s v="Usuario presenta reclamo en la delegación por horario de atención de la OIRS Maipo"/>
    <s v="Descripción: Junto con saludar cordialmente, damos respuesta a su correo electrónico, donde plantea su reclamo relacionado con la atención recibida en la Oficina de Informaciones Reclamos y Sugerencias (OIRS Maipo) de nuestro Servicio de Vivienda y Urbanización. Al respecto, le informamos que agradecemos el tiempo que se ha tomado en manifestar su molestia por la atención brindada en dicha oficina, puesto que esto posibilita mejorar nuestra gestión y la atención de público, evitando que estas situaciones se vuelvan a repetir a futuro. Lamentamos enormemente lo ocurrido, razón por la cual fue informada la Jefatura correspondiente, comunicando el motivo del reclamo, quienes se encargarán de entregar los refuerzos pertinentes para mejorar esta situación con nuestros funcionarios. Es importante, de igual forma, clarificar que el horario de atención de nuestra Red OIRS de toda Región Metropolitana es, de lunes a viernes de 9:00 a 13:00 horas. Reiteramos nuestras disculpas y le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MVS Fecha de publicación: 05-08-2022 11:35"/>
    <d v="2022-07-28T15:58:28"/>
    <d v="2022-08-05T11:35:19"/>
    <s v="5160074"/>
    <s v="FARIAS QUINTANILLA, VICTOR RUBEN"/>
    <s v="Chileno o extranjero con rut"/>
    <d v="2022-07-28T15:58:28"/>
    <s v="No"/>
    <n v="6"/>
    <s v="No"/>
    <s v="Hombre"/>
    <s v="5.1.5. Otras consultas y opiniones sobre atención presencial"/>
    <s v="Reclamo"/>
    <s v="SERVIU METROPOLITANO"/>
    <s v="76"/>
    <s v="REGION IV DE COQUIMBO"/>
    <s v="Coquimbo"/>
    <s v="Gestión de opinión ciudadana"/>
    <x v="2"/>
    <s v="Cardenas Pinto, Paola"/>
    <s v="Ferrer Vergara, Miguel"/>
    <s v="Chilena"/>
    <s v="Valor predeterminado"/>
    <m/>
    <x v="1"/>
    <x v="1"/>
  </r>
  <r>
    <s v="CAS-6903804-F8W9T2"/>
    <x v="0"/>
    <s v="Presencial"/>
    <x v="0"/>
    <s v="RECLAMO POR DESBLOQUEO QUE NO SE CUMPLIO EL PLAZO DE 72 HORAS"/>
    <s v="Descripción: Junto con saludar cordialmente, damos respuesta a su correo electrónico, donde expone su reclamo, relacionado a los tiempos de demora en la ejecución del desbloqueo de ahorro para la vivienda de la cuenta de su padre. Primero que nada quisiéramos señalar que lamentamos la situación descrita por usted y las molestias ocasionadas, ya que para nosotros como Servicio de Vivienda y Urbanización (SERVIU) Metropolitano, es de suma importancia poder entregar respuestas coherentes y oportunas. Respecto al desbloqueo solicitado, es preciso señalar que fue informado de manera oportuna a la entidad bancaria, sin embargo ésta solicitó que se realice un procedimiento distinto para aquellos casos de titulares de cuentas de ahorro que estuviese fallecidos. Por lo anterior, para poder cursar el desbloqueo, usted deberá acudir presencialmente a una oficina del Banco Estado y presentar el documento el documento de desbloqueo que se adjunta, más copia de la posesión efectiva.  Reiteramos nuestras disculpas y la invitamos a seguir entregándonos su opinión, ya que nos permite mejorar, avanzar, corregir errores para mejorar nuestra atención de público diariamen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6-08-2022 17:48"/>
    <d v="2022-08-01T13:21:08"/>
    <d v="2022-08-16T17:49:09"/>
    <s v="9016158"/>
    <s v="ZEBALLOS CATALAN, CINTHYA TERESA DE LOURDES"/>
    <s v="Chileno o extranjero con rut"/>
    <d v="2022-08-01T13:21:08"/>
    <s v="No"/>
    <n v="10"/>
    <s v="No"/>
    <s v="Mujer"/>
    <s v="4.06. Desbloqueo de libreta de ahorro"/>
    <s v="Reclamo"/>
    <s v="SERVIU METROPOLITANO"/>
    <s v="55"/>
    <s v="REGION METROPOLITANA"/>
    <s v="Puente Alto"/>
    <s v="Gestión de opinión ciudadana"/>
    <x v="0"/>
    <s v="Ferrer Vergara, Miguel"/>
    <s v="Hernandez Muñoz, Olga"/>
    <s v="Chilena"/>
    <s v="Valor predeterminado"/>
    <m/>
    <x v="8"/>
    <x v="1"/>
  </r>
  <r>
    <s v="CAS-6904179-D9D0Y5"/>
    <x v="0"/>
    <s v="Presencial"/>
    <x v="0"/>
    <s v="SOLICITA DEJAR RECLAMO POR ALZA DEL COPAGO YA QUE COPAGO NO CORRESPONDE A 4.2 UF"/>
    <s v="Descripción: Junto con saludar cordialmente, damos respuesta a su reclamo, ingresado a través de nuestra Oficina de Informaciones, Reclamos y Sugerencias (OIRS) Santiago, relacionado con el alza del copago, la que a su juicio no correspondería, solicitando una solución a su situación. Al respecto, y una vez analizada su presentación creemos necesario aclarar en primer lugar que el Programa de Arriendo de Vivienda, regulado por el Decreto Supremo N° 52 (V. y U.), de 2013, le asigna un beneficio por un total de 170 Unidades de Fomento (UF), de las cuales mensualmente se descuentan 4,2 Unidades de Fomento (UF) por concepto de subsidio. De esta forma, el monto del copago corresponde a la diferencia que se genera entre el monto del arriendo y el monto del subsidio. Una vez aclarado lo anterior, debemos indicar que en el monto de su copago se incrementa o reajusta cada 12 meses en la misma proporción que el índice de precios al consumidor (IPC). Es por ello que su copago aumentó de $176.108 a $196.537, valor que se mantendrá vigente por los siguientes 12 meses, si se mantiene vigente el actual contrato. Por lo anteriormente expuesto, aclaramos que el monto mensual de su subsidio se mantendrá en de 4,2 UF mensu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PCV Fecha de publicación: 30-08-2022 16:57"/>
    <d v="2022-08-01T19:43:30"/>
    <d v="2022-08-30T16:58:01"/>
    <s v="17947897"/>
    <s v="RIVERA LIRA, NADIA ROMINA"/>
    <s v="Chileno o extranjero con rut"/>
    <d v="2022-08-01T19:43:30"/>
    <s v="No"/>
    <n v="20"/>
    <s v="No"/>
    <s v="Mujer"/>
    <s v="2.2.04. Subsidio de Arriendo de Vivienda (D.S. 52)"/>
    <s v="Reclamo"/>
    <s v="SERVIU METROPOLITANO"/>
    <s v="32"/>
    <s v="REGION METROPOLITANA"/>
    <s v="Independencia"/>
    <s v="Gestión de opinión ciudadana"/>
    <x v="0"/>
    <s v="Marinao, Jenifer"/>
    <s v="Maass, Catalina"/>
    <s v="Chilena"/>
    <s v="Valor predeterminado"/>
    <m/>
    <x v="8"/>
    <x v="1"/>
  </r>
  <r>
    <s v="CAS-6904183-G9K4W4"/>
    <x v="0"/>
    <s v="Presencial"/>
    <x v="0"/>
    <s v="solicita realizar reclamo por malos trabajos de la tarjeta banco de materiales por parte de la EP OIROS y Contratista Jose Vidal"/>
    <s v="Descripción: Junto con saludar cordialmente, damos respuesta a su reclamo, dirigido a su Entidad Patrocinante Consultora Oikos Spa. y al contratista a cargo José Vidal, por los malos trabajos que se habrían realizado con el beneficio Banco Materiale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 su vez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a requerimiento de unidad técnica de este Servicio, le informamos que el contratista a cargo, realizó una visita a usted en su propiedad para solucionar los problemas que se generaron al momento de realizar los trabajos, además de comprar e instalar un estanque de baño nuevo, debido que nos mencionó que uno de los maestros lo rompió. Cabe añadir también, que se visitó en 2 oportunidades su propiedad para solucionar los detalles de postventa, en la cual Ud., posterior a dichas gestiones, firmó la ficha de término y conformidad, la que se adjunta a esta respuesta para su respal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CVB Fecha de publicación: 13-09-2022 16:05"/>
    <d v="2022-08-01T20:05:25"/>
    <d v="2022-09-13T15:05:38"/>
    <s v="4040902"/>
    <s v="GALLARDO GUZMAN, LAURA DE LOURDES"/>
    <s v="Chileno o extranjero con rut"/>
    <d v="2022-08-01T20:05:25"/>
    <s v="No"/>
    <n v="30"/>
    <s v="Sí"/>
    <s v="Mujer"/>
    <s v="2.2.3.4. Autoejecución Asistida"/>
    <s v="Reclamo"/>
    <s v="SERVIU METROPOLITANO"/>
    <s v="80"/>
    <s v="REGION METROPOLITANA"/>
    <s v="San Miguel"/>
    <s v="Gestión de opinión ciudadana"/>
    <x v="0"/>
    <s v="Parada Alarcon, Carolina"/>
    <s v="Gallegos, Gabriela"/>
    <s v="Chilena"/>
    <s v="Valor predeterminado"/>
    <m/>
    <x v="8"/>
    <x v="1"/>
  </r>
  <r>
    <s v="CAS-6905949-M8C4S2"/>
    <x v="0"/>
    <s v="Presencial"/>
    <x v="0"/>
    <s v="usuaria solicita dejar reclamo por no tener respuesta de los correos enviado al departamento de gestión inmobiliaria en relacion a renovación de comodatos, específicamente del funcionario Rodrigo Rivano"/>
    <s v="Descripción: Junto con saludar cordialmente, damos respuesta a su reclamo, donde manifiesta su malestar por no tener respuesta de los correos enviados al Departamento de Gestión Inmobiliaria en relación a la renovación de comodato, específicamente del funcionario Rodrigo Rivano Salas, dependiente de este Servicio. En primer lugar, quisiéramos señalar que lamentamos la situación descrita por usted, ya que nuestro compromiso como SERVIU Metropolitano es ofrecer un servicio con altos estándares de calidad, entregándoles a nuestros usuarios una información certera, completa y oportuna. Al respecto, en atención a su presentación, y luego de consultado su caso con el Departamento de Gestión Inmobiliaria, informamos a usted que se ha hecho un seguimiento a su requerimiento dada a la información proporcionada. En virtud de lo anterior, es necesario aclarar que las tramitaciones de los comodatos, no son exclusivamente generadas en SERVIU Metropolitano, toda vez que la misma, es enviada y se debe contar con la tramitación administrativa de la Secretaría Regional Ministerial de Vivienda y Urbanismo (SEREMI), la que en su caso, dicha tramitación se encuentra en esa sede, por lo que, estamos al pendiente de la firma de esos documentos. Ahora bien, como es de nuestro interés mantenerla informada sobre los avances de su requerimiento, ante cualquier consulta, le invitamos a tomar contacto con la funcionaria Srta. Paulina Olmedo Molina, al correo electrónico polmedo@minvu.cl Reciba usted nuestras ma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POM Fecha de publicación: 18-08-2022 16:50"/>
    <d v="2022-08-02T18:51:32"/>
    <d v="2022-08-18T16:51:14"/>
    <s v="4887099"/>
    <s v="AÑO MUÑOZ, MARÍA ELENA"/>
    <s v="Chileno o extranjero con rut"/>
    <d v="2022-08-02T18:51:32"/>
    <s v="No"/>
    <n v="11"/>
    <s v="No"/>
    <s v="Mujer"/>
    <s v="2.6. Otras consultas y opiniones en materia habitacional"/>
    <s v="Reclamo"/>
    <s v="SERVIU METROPOLITANO"/>
    <s v="79"/>
    <s v="REGION METROPOLITANA"/>
    <s v="Recoleta"/>
    <s v="Gestión de opinión ciudadana"/>
    <x v="2"/>
    <s v="Cardenas Pinto, Paola"/>
    <s v="Parada Alarcon, Carolina"/>
    <s v="Chilena"/>
    <s v="Valor predeterminado"/>
    <m/>
    <x v="8"/>
    <x v="1"/>
  </r>
  <r>
    <s v="CAS-6909227-J6D7J8"/>
    <x v="1"/>
    <s v="Presencial"/>
    <x v="0"/>
    <s v="usuario solicita dejar reclamo dirigido a entidad patrocinante Evolutiva limitada rut 76404217-4 por retraso en obras de mejoramiento"/>
    <s v="se toma reclamo a traves de formulario de gestión de opinión."/>
    <d v="2022-08-04T17:21:32"/>
    <m/>
    <s v="7090363"/>
    <s v="VIDAL ORTEGA, EVANGELISTA DE LA CRUZ"/>
    <s v="Chileno o extranjero con rut"/>
    <d v="2022-08-04T17:21:32"/>
    <s v="No"/>
    <n v="58"/>
    <s v="Sí"/>
    <s v="Hombre"/>
    <s v="2.2.3.2. PPPF II"/>
    <s v="Reclamo"/>
    <s v="SERVIU METROPOLITANO"/>
    <s v="67"/>
    <s v="REGION METROPOLITANA"/>
    <s v="P. Aguirre Cerda"/>
    <s v="Gestión de opinión ciudadana"/>
    <x v="1"/>
    <s v="Cardenas Pinto, Paola"/>
    <s v="Miqueles Jimenez, Paola"/>
    <s v="Chilena"/>
    <s v="Valor predeterminado"/>
    <m/>
    <x v="8"/>
    <x v="1"/>
  </r>
  <r>
    <s v="CAS-6910558-P2B7J4"/>
    <x v="0"/>
    <s v="Presencial"/>
    <x v="0"/>
    <s v="USUARIO DESEA PRESENTAR RECLAMO PORQUE NECESITA DESBLOQUEAR CUENTA DE AHORRO DE LA VIVIENDA LA CUAL PERMANECE ASI DESDE SU POSTULACION Y AHORA QUE NECESITA POSTULAR A OTRO SUBSIDIO NO PUEDE EN EL ESTADO ACTUAL."/>
    <s v="Descripción: Junto con saludar cordialmente, damos respuesta a su reclamo relacionado con la imposibilidad de realizar el desbloqueo de su cuenta de ahorro para la vivienda, la cual permanece bloqueada desde su postulación al Programa de Mejoramiento para la Vivienda, lo que le impide postular a otro subsidio y que al tratar de comunicarse con la constructora, no tendría éxito producto de su inexistencia. Al respecto, en atención a su presentación y comprendiendo su preocupación, le informamos que se realizaron las consultas a la unidad responsable de este Servicio, quien indica que es posible autorizar el desbloqueo, sin embargo, manifiestan que, una vez que su se encuentre desbloqueada su cuenta, deberá retirar los dineros e intereses y cerrar la cuenta, para luego de 24 horas, abrir una nueva cuenta y así que se asocie al nuevo subsidio que usted desea postular. En virtud de lo anterior, es que durante las próximas 72 horas, usted tendrá el saldo disponibl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OHM/JFF Fecha de publicación: 17-08-2022 13:14"/>
    <d v="2022-08-05T14:01:07"/>
    <d v="2022-08-17T13:14:51"/>
    <s v="13440984"/>
    <s v="ACUÑA MILLAPI, PATRICIA DEL CARMEN"/>
    <s v="Chileno o extranjero con rut"/>
    <d v="2022-08-05T14:01:07"/>
    <s v="No"/>
    <n v="7"/>
    <s v="No"/>
    <s v="Mujer"/>
    <s v="4.06. Desbloqueo de libreta de ahorro"/>
    <s v="Reclamo"/>
    <s v="SERVIU METROPOLITANO"/>
    <s v="48"/>
    <s v="REGION METROPOLITANA"/>
    <s v="San Bernardo"/>
    <s v="Gestión de opinión ciudadana"/>
    <x v="0"/>
    <s v="Torres Suil, Paula Andrea"/>
    <s v="Cardenas Pinto, Paola"/>
    <s v="Chilena"/>
    <s v="Valor predeterminado"/>
    <m/>
    <x v="8"/>
    <x v="1"/>
  </r>
  <r>
    <s v="CAS-6910569-F3H9W3"/>
    <x v="0"/>
    <s v="Presencial"/>
    <x v="0"/>
    <s v="USUARIA SOLICITA DEJAR RECLAMO YA QUE LA SACARON DE COMITÉ SANTA BERNARDITA MARISCAL III SAN BERNARDO"/>
    <s v="Descripción: Junto con saludar cordialmente, damos respuesta a su reclamo, relacionado a su exclusión del Comité Santa Bernardita, de la comuna de San Bernardo.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los Comités de Viviendas, se rigen bajo la Ley de Organizaciones Comunitarias N°19.418; esta normativa otorga plena facultad a dichas agrupaciones, de aplicar las acciones señaladas en los estatutos, y de llevar a cabo las decisiones que resuelvan en asamblea, relativas al incumplimiento por parte de socio o socia de dichas obligaciones, por consiguiente el SERVIU, no tiene injerencia en la toma de decisiones respecto a su dinámica interna. Sin embargo lo anterior, en el caso que usted considere que el accionar del Comité no sea el correcto, se sugiere que pueda acercarse a la oficina Municipal de Organizaciones Comunitarias, a fin de revisar los estatutos del Comité y así corroborar si su exclusión se gestionó de acuerdo a la normativa vigente. Reiteramos que el SERVIU no interviene en el funcionamiento interno de los Comités como tampoco en sus acciones y determinaciones. Igualmente y, ante dudas relacionadas al proceso de exclusión efectuado por dicha entidad y el proyecto Mariscal Lote 3, al cual pertenece el comité Santa Bernardita, le invitamos a tomar contacto con nuestra Gestora Territorial de la Zona Sur, Profesional Asistente Social Srta. Katherinne Cuevas Silva, a su correo electrónico: kcuevas@minvu.cl o al número de teléfono de oficina: 229013540.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VT/KCS Fecha de publicación: 26-09-2022 12:40"/>
    <d v="2022-08-05T14:12:00"/>
    <d v="2022-09-26T11:40:35"/>
    <s v="13703443"/>
    <s v="LEIVA LECAROS, NATALY DEL ROSARIO"/>
    <s v="Chileno o extranjero con rut"/>
    <d v="2022-08-05T14:12:00"/>
    <s v="No"/>
    <n v="33"/>
    <s v="Sí"/>
    <s v="Mujer"/>
    <s v="2.2.1.2.1. Postulación Colectiva sin proyecto (D.S. 49)"/>
    <s v="Reclamo"/>
    <s v="SERVIU METROPOLITANO"/>
    <s v="43"/>
    <s v="REGION METROPOLITANA"/>
    <s v="San Bernardo"/>
    <s v="Gestión de opinión ciudadana"/>
    <x v="0"/>
    <s v="Miqueles Jimenez, Paola"/>
    <s v="Vega Tello, Veronica"/>
    <s v="Chilena"/>
    <s v="Valor predeterminado"/>
    <m/>
    <x v="8"/>
    <x v="1"/>
  </r>
  <r>
    <s v="CAS-6912577-B4J1W4"/>
    <x v="0"/>
    <s v="Presencial"/>
    <x v="0"/>
    <s v="usuario solicita dejar reclamo dirigido a entidad patrocinante (no conoce el nombre) cuya encargada es Andrea Lagos, no existen mayores datos en rukan ya que usuario no es beneficiario del mejoramiento. Dueña de vivienda era su madre fallecida quien tampoco registra beneficio de mejoramiento, (rut de madre 8120228-1). Indica que quedaron filtraciones en baño y lavamanos, al realizar trabajos en el techo le quebraron planchas, robaron llaves y cañerias. Indica que Andrea Lagos lo obligó a firmar la recepción de las obras aún estando los trabajos inconclusos."/>
    <s v="Descripción: Junto con saludar cordialmente, damos respuesta a su reclamo, dirigido a una entidad patrocinante cuyo nombre desconoce, indicando que producto de la ejecución de las obras presentaría filtraciones en baño y lavamanos, planchas quebradas, señalando que habría sido presionado para firmar la recepción de las obras aún estando los trabajos inconclusos. Al respecto, y con el fin de brindarle una atención certera y oportuna, informamos a usted que es necesario contar con mayores antecedentes para poder atender su requerimiento y entregar una correcta orientación, toda vez que tanto Ud. como su madre no figuran como beneficiarios de un subsidio habitacional asociado al Programa de Mejoramiento para la Vivienda. Dicho lo anterior, es que le invitamos a escribirnos a través de nuestro Formulario de Contacto mediante el siguiente link: https://www.minvu.gob.cl/contactenos/formulario-de-contacto/, aportando mas antecedentes, razón por la que se sugiere que haga las consultas respecto de la identificación del proyecto (Nombre PSAT o Nombre de Proyecto) al representante legal del comité a través del cual postuló. Por otra parte, es importante mencionar a modo de información adicional, que las obras cuentan con garantía y se cuenta con herramientas de soporte, siempre y cuando, el proyecto no haya finalizado hace mas de 1 añ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9-2022 17:31"/>
    <d v="2022-08-08T16:41:13"/>
    <d v="2022-09-15T16:32:08"/>
    <s v="15790374"/>
    <s v="MORA MORA, SEBASTIAN PATRICIO"/>
    <s v="Chileno o extranjero con rut"/>
    <d v="2022-08-08T16:41:13"/>
    <s v="No"/>
    <n v="27"/>
    <s v="Sí"/>
    <s v="Hombre"/>
    <s v="2.2.3.2. PPPF II"/>
    <s v="Reclamo"/>
    <s v="SERVIU METROPOLITANO"/>
    <s v="38"/>
    <s v="REGION METROPOLITANA"/>
    <s v="San Bernardo"/>
    <s v="Gestión de opinión ciudadana"/>
    <x v="0"/>
    <s v="Torres Suil, Paula Andrea"/>
    <s v="Cardenas Pinto, Paola"/>
    <s v="Chilena"/>
    <s v="Valor predeterminado"/>
    <m/>
    <x v="8"/>
    <x v="1"/>
  </r>
  <r>
    <s v="CAS-6914170-D7S1P2"/>
    <x v="0"/>
    <s v="Presencial"/>
    <x v="0"/>
    <s v="usuaria solicita dejar reclamo ya que funcionaria Elizabeth Tobar la atendió en la calle."/>
    <s v="Descripción: Junto con saludar cordialmente, damos respuesta a su presentación, donde expone su reclamo relacionado con el trato recibido por la funcionaria Sra. Elizabeth Tobar López, quien se desempeña en el Equipo de Arriendo y Subsidios Transitorios de este Servicio. En primer lugar, quisiera señalar que lamento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Al respecto, le informamos que,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lo anterior, la Jefatura de dicho Equipo,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CMF/ETL Fecha de publicación: 07-09-2022 17:11"/>
    <d v="2022-08-09T17:03:32"/>
    <d v="2022-09-07T17:11:53"/>
    <s v="7954773"/>
    <s v="JARA SANHUEZA, BERNARDITA DE LOURDES"/>
    <s v="Chileno o extranjero con rut"/>
    <d v="2022-08-09T17:03:32"/>
    <s v="No"/>
    <n v="20"/>
    <s v="No"/>
    <s v="Mujer"/>
    <s v="2.2.04. Subsidio de Arriendo de Vivienda (D.S. 52)"/>
    <s v="Reclamo"/>
    <s v="SERVIU METROPOLITANO"/>
    <s v="68"/>
    <s v="REGION METROPOLITANA"/>
    <s v="Ñuñoa"/>
    <s v="Gestión de opinión ciudadana"/>
    <x v="2"/>
    <s v="Marinao, Jenifer"/>
    <s v="Torres Suil, Paula Andrea"/>
    <s v="Chilena"/>
    <s v="Valor predeterminado"/>
    <m/>
    <x v="8"/>
    <x v="1"/>
  </r>
  <r>
    <s v="CAS-6914174-R2H2M5"/>
    <x v="0"/>
    <s v="Presencial"/>
    <x v="0"/>
    <s v="usuario solicita dejar reclamo dirigido a funcionarios Cristian Caro y Luis Felipe Acosta ya que no ha obtenido respuesta a sus requerimientos, indica que fue estafado ya que está disconforme con la vivienda asignada en su proyecto de integración, indica discriminación de Fundación Techo."/>
    <s v="Descripción: Junto con saludar cordialmente, y por especial encargo de la Dirección del SERVIU Metropolitano, doy respuesta a su reclamo relacionado con su disconformidad con la vivienda asignada en su proyecto de integración y al mismo tiempo por la labor de funcionarios de este Servicio, ya que no habrían entregado respuestas a sus requerimientos. Al respecto, es importante considerar el contexto normativo que guía el Programa de Integración Social y Territorial, regulado por el Decreto Supremo N° 19 (V. y U.) de 2016. Toda vez que el citado reglamento establece en el Párrafo V: De la Incorporación de Beneficiarios, la Postulación al Subsidio y la Asignación de Subsidios, artículo 16°. Incorporación de Familias Vulnerables y de Sectores Medios que Cuentan con Subsidio: &quot;Una vez seleccionado el proyecto, suscrito el convenio señalado en el artículo 14° y cuando las obras registren un avance igual o superior al 10%, el que deberá ser verificado por el SERVIU, la Entidad Desarrolladora podrá efectuar el ingreso de familias beneficiarias de un subsidio habitacional obtenido con anterioridad a la incorporación al proyecto, en alguno de los programas de vivienda del MINVU mencionados en las letras c) y d) del artículo 2° del presente Reglamento, pudiendo operar mediante los sistemas electrónicos que disponga el MINVU para tales fines&quot;. Es importante mencionar que la vinculación de las familias a estas iniciativas es gestionada directamente por las Entidades Desarrolladoras, de forma de definir y vincular tanto a los postulantes como a aquellas personas que ya cuentan con un subsidio habitacional, en conformidad a la cabida del proyecto y los criterios por ellos establecidos. Asimismo, la Resolución Exenta N°5957/2017, indica que la definición del Plan de Integración Social es la siguiente: Plan destinado a apoyar a las familias beneficiarias del Subsidio Habitacional regulado por el Decreto Supremo N° 19, (V. y U.). de 2016, con el objeto de prestarles asesoría en materia de promoción de sus derechos y deberes como propietarios, de la integración de las familias al entorno social y comunitario y de la vinculación de las familias con las redes de atención local, entre otras, y que se financia con una ayuda estatal que se otorgará sin cargo de restitución. En este punto, la Entidad Desarrolladora Inmobiliaria &quot;Inversiones HS Limitada&quot;, quienes contrataron a la Empresa Prestadora de Servicios de Asistencia Técnica TECHO, indicaron que para la realización de las actividades del Plan de Integración Social no se hacen diferencias para la participación, a ninguno de los beneficiarios, independiente del tipo de asignación que haya realizado de su unidad de vivienda, ya sea vía subsidio habitacional, u otro tipo de adjudicación. Por otro lado, debo señalar que los funcionarios de este Servicio de Vivienda y Urbanización (SERVIU) Metropolitano, han efectuado de forma periódica sus labores de supervisión del proceso de acompañamiento a las familias, como también han velado porque estas actividades se ejecuten de manera correcta. Respecto a la actividad de &quot;visita&quot; programada para el 20 de agosto que menciona en su presentación, como es de su conocimiento usted fue convocado el día 17 de agosto del presente año mediante correo electrónico de Martín Santander, Coordinador Plan de Integración Social Alhué Vespucio, a dos actividades a realizar con fecha sábado 20 de agosto: 1) visita recuperativa a la obra y al departamento asignado y 2) al taller sobre Uso, Cuidado y Mantención de la Vivienda. Usted solo asistió al taller instancia donde se le propuso realizar la visita y no acepto realizarla. Asimismo, con fecha 02 de septiembre de 2022, se le envió por correo electrónico la nómina de proyectos vigentes requerida por usted, información que no lo habría dejado conforme de acuerdo con su respuesta entregada posteriormente. Finalmente, puede informarse de sus derechos y deberes como usuario, establecidos en nuestra Carta de Derechos Ciudadanos adjunta y que además se encuentra disponible en el sitio https://www.minvu.gob.cl/wp-content/uploads/2019/01/carta_Derechos-Ciudadanos_-2022.pdf PVL/PCP/MFV/CCV/NMM/LJM/LAR Fecha de publicación: 14-10-2022 18:40"/>
    <d v="2022-08-09T17:12:00"/>
    <d v="2022-10-14T17:40:10"/>
    <s v="15463441"/>
    <s v="CASTILLO DIAZ, ROCKY ANDERSON"/>
    <s v="Chileno o extranjero con rut"/>
    <d v="2022-08-09T17:12:00"/>
    <s v="No"/>
    <n v="44"/>
    <s v="Sí"/>
    <s v="Hombre"/>
    <s v="2.6. Otras consultas y opiniones en materia habitacional"/>
    <s v="Reclamo"/>
    <s v="SERVIU METROPOLITANO"/>
    <s v="39"/>
    <s v="REGION METROPOLITANA"/>
    <s v="Santiago"/>
    <s v="Gestión de opinión ciudadana"/>
    <x v="0"/>
    <s v="Ferrer Vergara, Miguel"/>
    <s v="Cardenas Pinto, Paola"/>
    <s v="Chilena"/>
    <s v="Valor predeterminado"/>
    <m/>
    <x v="8"/>
    <x v="1"/>
  </r>
  <r>
    <s v="CAS-6914176-P1J1G8"/>
    <x v="0"/>
    <s v="Presencial"/>
    <x v="0"/>
    <s v="usuario solicita dejar reclamo dirigido a Entidad Organizadora Rut 76017195-6 GESTION INMOBILIARIA CASABLANCA SA ya que resultó beneficiado con mejoramiento hace 1 año y 6 meses y entidad aún no inicia las obras."/>
    <s v="Descripción: Junto con saludar cordialmente, damos respuesta a su presentación, donde expone su reclamo relacionado con el retraso en el inicio de las obras por parte del Prestador de Asistencia Técnica (PSAT), Gestión Inmobiliaria Casablanca. En primer lugar, lamento la situación descrita por usted, puesto que para nosotros como Servicio de Vivienda y Urbanización (SERVIU) Metropolitano, es de suma importancia la calidad de la labor que encomendamos a nuestros colaboradores técnicos. Dicho lo anterior, le informo que se tomó contacto con la empresa patrocinante de su proyecto, e indicaron que, a la fecha, los trabajos en su vivienda se ejecutaron en un 100%, restando sólo labores de limpieza para retirar escombros o materiales sobrantes. En definitiva, desde que se realizó su reclamo, la situación planteada se encontraría superad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VL/PCP/MFV/MCV/CBM Fecha de publicación: 14-10-2022 18:41"/>
    <d v="2022-08-09T17:16:51"/>
    <d v="2022-10-14T17:41:38"/>
    <s v="5032325"/>
    <s v="URRIOLA SEPULVEDA, JUAN EMILIO"/>
    <s v="Chileno o extranjero con rut"/>
    <d v="2022-08-09T17:16:52"/>
    <s v="No"/>
    <n v="44"/>
    <s v="Sí"/>
    <s v="Hombre"/>
    <s v="2.2.3.2. PPPF II"/>
    <s v="Reclamo"/>
    <s v="SERVIU METROPOLITANO"/>
    <s v="77"/>
    <s v="REGION METROPOLITANA"/>
    <s v="Maipu"/>
    <s v="Gestión de opinión ciudadana"/>
    <x v="0"/>
    <s v="Ferrer Vergara, Miguel"/>
    <s v="Torres Suil, Paula Andrea"/>
    <s v="Chilena"/>
    <s v="Valor predeterminado"/>
    <m/>
    <x v="8"/>
    <x v="1"/>
  </r>
  <r>
    <s v="CAS-6915740-D0N8R5"/>
    <x v="0"/>
    <s v="Presencial"/>
    <x v="0"/>
    <s v="usuaria solicita dejar reclamo ya que en su condominio social le cobran un monto que considera excesivo por gasto común"/>
    <s v="Descripción: Junto con saludar cordialmente, damos respuesta a su presentación, donde expone su reclamo relacionado con el alto costo de los gastos comunes en el proyecto del programa de Integración Social y Territorial, regulado por el Decreto Supremo N° 19 (V. y U.), de 2016, “Conjunto Habitacional Las Rosas”, patrocinado por la Entidad Desarrolladora Sociedad Inmobiliaria Santa Rosa de La Pintana Spa. Al respecto, le informamos que revisado nuestro sistema computacional, fue posible verificar que su reserva en el proyecto “Conjunto Habitacional Las Rosas”, fue aprobada mediante la Resolución Exenta N° 4539 (SERVIU Metropolitano), del 20.12.2021. En lo concerniente al alto costo de los gastos comunes, consultada a la Entidad Desarrolladora, ésta nos ha indicado que el valor del gasto común del condominio corresponde aproximadamente a $51.000.-, cobro que se ha visto en alza debido a factores externos a la administración (aumento sueldo mínimo, servicios de mantención sala de bombas y portón automático, iluminación áreas comunes, conserjería, entre otros), y que por lo demás, no se encontraban en conocimiento de su situación. Resulta importante mencionar, que el programa de Integración Social y Territorial, no fija montos de gastos comunes pre establecidos, por lo que esta medida se entiende que es un acuerdo entre privados, en este caso entre la administración y las familias beneficiarias, donde nuestro Servicio no interviene directamente ni tiene atribuciones directas de fiscaliz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LJM/CGO Fecha de publicación: 26-09-2022 12:54"/>
    <d v="2022-08-10T17:17:27"/>
    <d v="2022-09-26T11:54:18"/>
    <s v="17610529"/>
    <s v="OLIVOS VILLALÓN, JACQUELINE BEATRIZ"/>
    <s v="Chileno o extranjero con rut"/>
    <d v="2022-08-10T17:17:27"/>
    <s v="No"/>
    <n v="30"/>
    <s v="Sí"/>
    <s v="Mujer"/>
    <s v="2.2.1.2.2. Postulación Colectiva con proyecto (D.S. 49)"/>
    <s v="Reclamo"/>
    <s v="SERVIU METROPOLITANO"/>
    <s v="31"/>
    <s v="REGION METROPOLITANA"/>
    <s v="Colina"/>
    <s v="Gestión de opinión ciudadana"/>
    <x v="0"/>
    <s v="Ferrer Vergara, Miguel"/>
    <s v="Jaña Muñoz, Lucia"/>
    <s v="Chilena"/>
    <s v="Valor predeterminado"/>
    <m/>
    <x v="8"/>
    <x v="1"/>
  </r>
  <r>
    <s v="CAS-6915750-Z1C1M3"/>
    <x v="0"/>
    <s v="Presencial"/>
    <x v="0"/>
    <s v="usuaria solicita dejar reclamo debido a que señala que por 2da vez no le permiten postular a mejoramiento a su vivienda (entidad patrocinante de Estación Central) y porque nuevamente le bloquearon su cuenta de ahorro."/>
    <s v="Descripción: Junto con saludar cordialmente, damos respuesta a su presentación, donde plantea su reclamo relacionado con la imposibilidad de postular a los programas habitacionales de mejoramiento, puesto que su cuenta se encuentra bloqueada. En primer lugar, lamentamos la situación descrita por usted, para nosotros como Servicio de Vivienda y Urbanización (SERVIU) Metropolitano, es de suma importancia la su opinión, pues nos encontramos trabajando arduamente todos los días para mejorar nuestros procesos. Al respecto, es relevante indicar que en cada postulación que se realiza, la cuenta es bloqueada, con la finalidad de no realizar giros. Por este motivo su cuenta se encontraba bloqueada, pues participó del proceso de postulación correspondiente al Programa de Mejoramiento de la Vivienda. Frente a lo anterior cumplimos con informar que su cuenta se encuentra desbloqueada, razón por lo cual no existe ninguna gestión adicional que se deba realizar. Frente a cualquier problema para realizar el desbloqueo le invitamos a contactarse nuevamente a través de nuestro formulario Web https://www.minvu.cl/contactenos/formulario-de-contacto/ o llamando al MinvuAló al número 600 901 11 11 desde teléfonos fijos y al número 02 2 901 11 11 desde teléfonos móvi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OHM Fecha de publicación: 17-08-2022 13:17"/>
    <d v="2022-08-10T17:27:54"/>
    <d v="2022-08-17T13:17:31"/>
    <s v="4974440"/>
    <s v="ALIAGA ABALLAY, INA DOMINGA"/>
    <s v="Chileno o extranjero con rut"/>
    <d v="2022-08-10T17:27:54"/>
    <s v="No"/>
    <n v="4"/>
    <s v="No"/>
    <s v="Mujer"/>
    <s v="2.6. Otras consultas y opiniones en materia habitacional"/>
    <s v="Reclamo"/>
    <s v="SERVIU METROPOLITANO"/>
    <s v="74"/>
    <s v="REGION METROPOLITANA"/>
    <s v="Estacion Central"/>
    <s v="Gestión de opinión ciudadana"/>
    <x v="0"/>
    <s v="Torres Suil, Paula Andrea"/>
    <s v="Cardenas Pinto, Paola"/>
    <s v="Chilena"/>
    <s v="Valor predeterminado"/>
    <m/>
    <x v="8"/>
    <x v="1"/>
  </r>
  <r>
    <s v="CAS-6918342-N8V4H3"/>
    <x v="1"/>
    <s v="Presencial"/>
    <x v="0"/>
    <s v="usuario solicita dejar reclamo en el cual expone su situacion de vivienda"/>
    <s v="se toma reclamo a traves de formulario de gestión de opinión"/>
    <d v="2022-08-12T16:11:29"/>
    <m/>
    <s v="9256678"/>
    <s v="IBACETA DIAZ, JUAN MANUEL"/>
    <s v="Chileno o extranjero con rut"/>
    <d v="2022-08-12T16:11:30"/>
    <s v="No"/>
    <n v="52"/>
    <s v="Sí"/>
    <s v="Hombre"/>
    <s v="2.2.11. Otros programas habitacionales"/>
    <s v="Reclamo"/>
    <s v="SERVIU METROPOLITANO"/>
    <s v="58"/>
    <s v="REGION METROPOLITANA"/>
    <s v="El Bosque"/>
    <s v="Gestión de opinión ciudadana"/>
    <x v="3"/>
    <s v="Jaña Muñoz, Lucia"/>
    <s v="Parada Alarcon, Carolina"/>
    <s v="Chilena"/>
    <s v="Valor predeterminado"/>
    <m/>
    <x v="8"/>
    <x v="1"/>
  </r>
  <r>
    <s v="CAS-6921459-B5C4R6"/>
    <x v="1"/>
    <s v="Presencial"/>
    <x v="0"/>
    <s v="USUARIO SOLICITA INGRESAR RECLAMO RESPECTO A LAS ENTIDADES PATROCINANTES YA QUE NO ENCUENTRA NINGUNA DISPONIBLE PARA APLICAR SU SUBSIDIO EN MODALIDAD CONSTRUCCION EN SITIO PROPIO EN BUIN."/>
    <s v="No he logrado construir mi casa en sitio propio, debido al sector donde vivo, además no vienen por solo una casa. La única constructora que me dio una esperanza es que puede construir, pero cobra $500.000 m2 cuadrado, con suerte me alcanzaría una casa de 38m2, siendo que otras constructoras que no están licitadas me cobran menos."/>
    <d v="2022-08-17T14:21:27"/>
    <m/>
    <s v="15497902"/>
    <s v="JOFRE SEPULVEDA, CAROLINA INES"/>
    <s v="Chileno o extranjero con rut"/>
    <d v="2022-08-17T14:21:28"/>
    <s v="No"/>
    <n v="50"/>
    <s v="Sí"/>
    <s v="Mujer"/>
    <s v="2.2.2.2. D.S. 01 Título I: Subsidio habitacional para grupos emergentes"/>
    <s v="Reclamo"/>
    <s v="SERVIU METROPOLITANO"/>
    <s v="40"/>
    <s v="REGION METROPOLITANA"/>
    <s v="Buin"/>
    <s v="Gestión de opinión ciudadana"/>
    <x v="12"/>
    <s v="Gallegos, Gabriela"/>
    <s v="Rifo Zuñiga, Dayana Cristiel"/>
    <s v="Chilena"/>
    <s v="Valor predeterminado"/>
    <m/>
    <x v="8"/>
    <x v="1"/>
  </r>
  <r>
    <s v="CAS-6923054-F8T6X1"/>
    <x v="0"/>
    <s v="Presencial"/>
    <x v="0"/>
    <s v="usuaria solicita dejar reclamo dirigido a funcionaria Pamela Espinoza por retraso en respuesta a su trámite de regularización de asignación de inmuebles."/>
    <s v="Descripción: Junto con saludar cordialmente, damos respuesta a su presentación, donde expone su reclamo relacionado con la funcionaria Pamela Espinoza dado el retraso en respuesta al ingreso de solicitud de regularización de viviendas de fecha enero del año 2021, correspondiente al inmueble ubicado en Baldomero Flores N° 2095, block 100, sector 3A, de la población Juan Antonio Ríos de la comuna de Independencia, ex Renca. En primer lugar, quisiéramos señalar que lamentamos la situación descrita por usted, puesto que para nosotros como Servicio de Vivienda y Urbanización (SERVIU) Metropolitano, es de suma importancia la calidad de atención de nuestros usuarios, pues nos encontramos trabajando arduamente todos los días para mejorar nuestros espacios de atención y el trato que los funcionarios entregan en ella. Dicho lo anterior, le informamos que la Srta. Pamela Espinoza Mateluna, profesional del Equipo de Regularizaciones de la Subdirección de Operaciones Habitacionales, se encuentra trabajando en el caso de don Salomón Rojas Rojas, C.I. N° 492.891-1, quien recibió de este Servicio el inmueble en calidad arrendatario en el año 1949, acción que no es constitutiva de asignación de dicha propiedad. Señalar además que el Sr. Rojas tampoco figura incorporado a la banca hipotecaria de la época, lo que ha significado un aumento de gestiones y proceder administrativo, por lo tanto, se han extendido los tiempos de respuesta del caso, haciendo necesario y pertinente solicitar pronunciamiento Jurídico a la Subdirección correspondiente de este Servicio, esto con la finalidad de dar una respuesta satisfactoria a la sucesión del Sr. Rojas. Dicho lo anterior, actualmente nos encontramos a la espera de dicha evaluación jurídica, donde se requiere se pueda considerar al referido en calidad de asignatario, como también, se otorgue precio pagado del inmueble en cuestión. En razón de lo anterior, de ser positivo el pronunciamiento, se podrá emitir la resolución de asignación a precio pagado, para que posteriormente el Equipo de Títulos y Catastro de Inmuebles de este Servicio, pueda emitir la escritura de compraventa e inscribirla en el respectivo Conservador de Bienes Raíces. Por último, señalar que, el proceso de regularización de viviendas contempla dos etapas, asociadas a un plazo de dieciocho meses aproximadamente. Asimismo, el escenario de urgencia sanitaria por COVID/19 ha complejizado esta labor, por cuanto, este Equipo requiere de insumos de otras Unidade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JOO/KOB Fecha de publicación: 30-08-2022 18:44"/>
    <d v="2022-08-18T18:26:21"/>
    <d v="2022-08-30T18:45:16"/>
    <s v="16473097"/>
    <s v="MAUREIRA LADINO, ANGELA VICTORIA"/>
    <s v="Chileno o extranjero con rut"/>
    <d v="2022-08-18T18:26:21"/>
    <s v="No"/>
    <n v="8"/>
    <s v="No"/>
    <s v="Mujer"/>
    <s v="4.12. Regularización asignación de inmuebles"/>
    <s v="Reclamo"/>
    <s v="SERVIU METROPOLITANO"/>
    <s v="35"/>
    <s v="REGION METROPOLITANA"/>
    <s v="Santiago"/>
    <s v="Gestión de opinión ciudadana"/>
    <x v="0"/>
    <s v="Ferrer Vergara, Miguel"/>
    <s v="Ojeda Oyarzo, Johana"/>
    <s v="Chilena"/>
    <s v="Valor predeterminado"/>
    <m/>
    <x v="8"/>
    <x v="1"/>
  </r>
  <r>
    <s v="CAS-6923056-T5Z3T8"/>
    <x v="1"/>
    <s v="Presencial"/>
    <x v="0"/>
    <s v="usuaria pertenece al grupo LINGUES TECHO 2, Código 156212, Entidad Organizadora Rut 76366565-8 INMOBILIARIA SOCIAL CONVERGE LTDA RM y solicita dejar reclamo a Entidad debido a que no le han entregado información acerca de su beneficio."/>
    <s v="se toma reclamo a traves de formulario de gestión de opinión."/>
    <d v="2022-08-18T18:31:31"/>
    <m/>
    <s v="17946389"/>
    <s v="BASTIAS DIAZ, ALEJANDRA SOLEDAD"/>
    <s v="Chileno o extranjero con rut"/>
    <d v="2022-08-18T18:31:31"/>
    <s v="No"/>
    <n v="49"/>
    <s v="Sí"/>
    <s v="Mujer"/>
    <s v="2.2.3.2. PPPF II"/>
    <s v="Reclamo"/>
    <s v="SERVIU METROPOLITANO"/>
    <s v="37"/>
    <s v="REGION METROPOLITANA"/>
    <s v="Puente Alto"/>
    <s v="Gestión de opinión ciudadana"/>
    <x v="14"/>
    <s v="Gallegos, Gabriela"/>
    <s v="Ferrer Vergara, Miguel"/>
    <s v="Chilena"/>
    <s v="Valor predeterminado"/>
    <m/>
    <x v="8"/>
    <x v="1"/>
  </r>
  <r>
    <s v="CAS-6924400-H9M7R6"/>
    <x v="0"/>
    <s v="Presencial"/>
    <x v="0"/>
    <s v="usuaria solicita dejar reclamo ya que figura inscrita en JUNTA DE VECINOS LOS NARANJOS II TECHO II, Código 167835, Entidad Organizadora Rut 76530773-2 NYC ENTIDAD PATROCINANTE sin beneficio, e indica que le hicieron firmar documentación y le dijeron desde entidad que estaba beneficiada."/>
    <s v="Descripción: Junto con saludar cordialmente, damos respuesta a su reclamo, mediante el cual solicita que se le elimine de un código de grupo de nuestro sistema computacional. Al respecto, le informamos que su requerimiento ya fue solicitado a nuestro Departamento de informática, y se encuentra solucionado. Por su parte, si uste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NVG Fecha de publicación: 06-09-2022 16:20"/>
    <d v="2022-08-19T15:10:38"/>
    <d v="2022-09-06T16:20:46"/>
    <s v="10052094"/>
    <s v="SANDOVAL NICULANTE, ROSA ESTER"/>
    <s v="Chileno o extranjero con rut"/>
    <d v="2022-08-19T15:10:38"/>
    <s v="No"/>
    <n v="12"/>
    <s v="No"/>
    <s v="Mujer"/>
    <s v="2.2.3.2. PPPF II"/>
    <s v="Reclamo"/>
    <s v="SERVIU METROPOLITANO"/>
    <s v="59"/>
    <s v="REGION METROPOLITANA"/>
    <s v="Puente Alto"/>
    <s v="Gestión de opinión ciudadana"/>
    <x v="2"/>
    <s v="Cardenas Pinto, Paola"/>
    <s v="Miqueles Jimenez, Paola"/>
    <s v="Chilena"/>
    <s v="Valor predeterminado"/>
    <m/>
    <x v="8"/>
    <x v="1"/>
  </r>
  <r>
    <s v="CAS-6926277-S3H0J8"/>
    <x v="0"/>
    <s v="Presencial"/>
    <x v="0"/>
    <s v="usuaria solicita dejar reclamo debido a que la casa colindante a su vivienda fue ocupada de manera iregular, indica que habitantes estan destruyendo la vivienda y recibe constantes amenazas."/>
    <s v="Descripción: Junto con saludar cordialmente, damos respuesta a su correo electrónico, donde indica que la casa colindante a su vivienda fue ocupada de manera irregular. Al respecto, y con el fin de brindarle una atención certera y oportuna, informamos a usted que es necesario contar con mayores antecedentes para poder atender su requerimiento y entregar una correcta orientación. Es por lo anterior que le invitamos a escribirnos nuevamente a través de nuestro Formulario de Contacto, al que puede acceder a través de nuestra página web www.minvu.cl o directamente mediante el siguiente link: https://www.minvu.gob.cl/contactenos/formulario-de-contacto/, donde deberá detallar su requerimiento, indicando la dirección especifica de la vivienda denunci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 Fecha de publicación: 13-09-2022 17:45"/>
    <d v="2022-08-22T17:20:02"/>
    <d v="2022-09-13T16:45:43"/>
    <s v="7259016"/>
    <s v="COLICHEA RAIN, ISABEL"/>
    <s v="Chileno o extranjero con rut"/>
    <d v="2022-08-22T17:20:03"/>
    <s v="No"/>
    <n v="16"/>
    <s v="No"/>
    <s v="Mujer"/>
    <s v="2.6. Otras consultas y opiniones en materia habitacional"/>
    <s v="Reclamo"/>
    <s v="SERVIU METROPOLITANO"/>
    <s v="75"/>
    <s v="REGION METROPOLITANA"/>
    <s v="Cerro Navia"/>
    <s v="Gestión de opinión ciudadana"/>
    <x v="0"/>
    <s v="Ferrer Vergara, Miguel"/>
    <s v="Cardenas Pinto, Paola"/>
    <s v="Chilena"/>
    <s v="Valor predeterminado"/>
    <m/>
    <x v="8"/>
    <x v="1"/>
  </r>
  <r>
    <s v="CAS-6927972-T2X1N3"/>
    <x v="0"/>
    <s v="Presencial"/>
    <x v="0"/>
    <s v="usuaria solicita dejar reclamo porque resultó beneficiada con mejoramiento de reparación y cambio de techumbre a traves del grupo CUBIERTAS LA SALUD VILLAS UNIDAS, Código 148601, Entidad Organizadora Rut 12108700-6 RODRIGO ALEJANDRO HENRIQUEZ DIAZ y no le han ejecutado las obras ni le dan respuesta"/>
    <s v="Descripción: Junto con saludar cordialmente, damos respuesta a su presentación, donde expone su reclamo, dado que resulto beneficiada del Programa de Protección del Patrimonio Familiar, regulado por el Decreto Supremo Nº 255 (V. y U.) de 2006, Titulo Mejoramiento de reparación y cambio de techumbre a través del grupo Cubiertas la Salud Villas Unidas, Código 148601, Entidad Organizadora Rut 12108700-6, Rodrigo Henríquez Diaz, teniendo problemas con la ejecución de las obras.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as beneficiarios/as. Dicho lo anterior, es posible indicar que el Supervisor del Departamento de Obras de Edificación de este Servicio, Sr. Nicolás Jorquera Escala, se puso en contacto con el Prestador de Asistencia Técnica (PSAT), Rodrigo Henríquez y en relación al Proyecto Cubiertas la Salud Villas Unidas, al cual corresponden las obras que se realizaran en su vivienda, se informa que entre la postulación y la ejecución, muchas viviendas sufren modificaciones. En su caso específico, su vivienda presenta ampliaciones en todo el perímetro que impiden la instalación de andamios o escaleras, tanto para el retiro de las planchas de acero, como del reemplazo de la cubierta. Señalar que en algunos casos existen ampliaciones que se encuentran en esta situación, las que cumplen con la estructura necesaria, y se puede trabajar sobre ellas, siempre que sean seguras, sin embargo en el caso de su vivienda, no es posible dadas las condiciones estructurales de la ampliación, dicho esto, en su oportunidad, se informó de esta condición a usted como beneficiaria. Por último, en el caso que usted así lo requiera puede ponerse en contacto directamente con el supervisor Sr. Nicolás Jorquera Escala, al correo electrónico; njorquerae@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NJE Fecha de publicación: 06-10-2022 18:14"/>
    <d v="2022-08-23T18:00:25"/>
    <d v="2022-10-06T17:14:15"/>
    <s v="8719998"/>
    <s v="VILCHES DURAN, PATRICIA EUGENIA"/>
    <s v="Chileno o extranjero con rut"/>
    <d v="2022-08-23T18:00:25"/>
    <s v="No"/>
    <n v="30"/>
    <s v="Sí"/>
    <s v="Mujer"/>
    <s v="2.2.3.2. PPPF II"/>
    <s v="Reclamo"/>
    <s v="SERVIU METROPOLITANO"/>
    <s v="61"/>
    <s v="REGION METROPOLITANA"/>
    <s v="Puente Alto"/>
    <s v="Gestión de opinión ciudadana"/>
    <x v="0"/>
    <s v="Marinao, Jenifer"/>
    <s v="Carcamo Valencia, Mylena"/>
    <s v="Chilena"/>
    <s v="Valor predeterminado"/>
    <s v="Perú"/>
    <x v="8"/>
    <x v="1"/>
  </r>
  <r>
    <s v="CAS-6929729-G5Z6X2"/>
    <x v="0"/>
    <s v="Presencial"/>
    <x v="0"/>
    <s v="Usuario solicita dejar reclamo contra la ED SPA por no tener respuesta en su proceso de postulación pppf"/>
    <s v="Descripción: Junto con saludar cordialmente, damos respuesta a su presentación, donde expone su reclamo relacionado por subsidio de mejoramiento, que no habría sido cursado por la Entidad Patrocinante Desarrolla SPA, debido a doble propiedad. En primer lugar, quisiéramos señalar que lamentamos la situación descrita por usted, puesto que para nosotros como SERVIU Metropolitano es de suma importancia la calidad de la labor que encomendamos a nuestros colaboradores técnicos. Dicho lo anterior, le informamos que los requisitos de postulación del Programa de Mejoramiento de Vivienda y Barrios, están regulados por el Decreto Supremo N° 27 (V. y U.) de 2016, así como también, en la respectiva resolución de llamado, que estipula los requisitos y exenciones más específicas. Para el caso de doble propiedad, el citado decreto señala como requisito en su artículo 79, numeral 7: “No ser ni el postulante, ni su cónyuge, conviviente civil o conviviente, propietarios o asignatarios de otra vivienda”. Atendiendo lo antes expuesto y de acuerdo lo que informan nuestros sistemas informáticos, usted es propietario de una segunda propiedad, con destino agrícola, en la comuna de Malloa, perteneciente a la Región del Libertador General Bernardo O’Higgins. Es por esta razón, que no cumple el requisito de postulación. Lamentamos que la Entidad Patrocinante que los está asesorando no les haya explicado esta situación, que le impide postular al Programa de Mejoramiento de Vivienda y Barrios, y quedamos a su disposición para responder sus consulta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BL Fecha de publicación: 31-08-2022 13:23"/>
    <d v="2022-08-24T17:36:03"/>
    <d v="2022-08-31T13:23:38"/>
    <s v="6335954"/>
    <s v="INOSTROZA ORMEÑO, JUAN"/>
    <s v="Chileno o extranjero con rut"/>
    <d v="2022-08-24T17:36:04"/>
    <s v="No"/>
    <n v="5"/>
    <s v="No"/>
    <s v="Hombre"/>
    <s v="2.2.3.2. PPPF II"/>
    <s v="Reclamo"/>
    <s v="SERVIU METROPOLITANO"/>
    <s v="72"/>
    <s v="REGION METROPOLITANA"/>
    <s v="La Pintana"/>
    <s v="Gestión de opinión ciudadana"/>
    <x v="2"/>
    <s v="Cardenas Pinto, Paola"/>
    <s v="Ferrer Vergara, Miguel"/>
    <s v="Chilena"/>
    <s v="Valor predeterminado"/>
    <m/>
    <x v="8"/>
    <x v="1"/>
  </r>
  <r>
    <s v="CAS-6931389-V6P9Q4"/>
    <x v="0"/>
    <s v="Presencial"/>
    <x v="0"/>
    <s v="usuaria pertenece a grupo MUSICOS DEL MUNDO E, Código 163053, Entidad Organizadora Rut 76943066-0 PROYECTOS INMOBILIARIOS LUMINOSOLAR LIMITADA y solicita dejar reclamo por retraso en obras de mejoramiento."/>
    <s v="Descripción: Junto con saludar cordialmente, damos respuesta a su presentación, donde expone su reclamo relacionado con el retraso de las obras correspondientes al Programa de Mejoramiento de Viviendas y Barrio, regulado por el Decreto Supremo Nº 27 (V. y U.) de 2016. En primer lugar, quisiéramos señalar que lamentamos la situación descrita por usted, puesto que para nosotros como SERVIU Metropolitano es de suma importancia la calidad de la labor que encomendamos a nuestros colaboradores técnicos. Dicho lo anterior, le informamos que el Supervisor del Departamento de Obras de Edificación (DOE) de este Servicio, Sr. Pedro Flores Donoso, se puso en contacto con el Prestador de Asistencia Técnica (PSAT) Luminosolar, y en relación al Proyecto Músico del Mundo E, al cual corresponden las obras que se realizarán en su vivienda, el proyecto se encuentra en etapa de modificaciones planteadas por dicho PSAT. De acuerdo a esto, el supervisor tomará contacto con la Unidad que autoriza las modificaciones planteadas al proyecto, a fin de dar una pronta solución, en conjunto con el PSAT, a su situación. Junto a esto, en caso de usted así lo requiera, puede ponerse en contacto directamente con el supervisor al correo electrónico pflores@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CV Fecha de publicación: 30-08-2022 17:27"/>
    <d v="2022-08-25T18:42:59"/>
    <d v="2022-08-30T17:27:41"/>
    <s v="12647304"/>
    <s v="FERNANDEZ PIZARRO, MARIANA JUSTINA"/>
    <s v="Chileno o extranjero con rut"/>
    <d v="2022-08-25T18:42:59"/>
    <s v="No"/>
    <n v="3"/>
    <s v="No"/>
    <s v="Mujer"/>
    <s v="2.2.3.2. PPPF II"/>
    <s v="Reclamo"/>
    <s v="SERVIU METROPOLITANO"/>
    <s v="47"/>
    <s v="REGION METROPOLITANA"/>
    <s v="San Joaquin"/>
    <s v="Gestión de opinión ciudadana"/>
    <x v="0"/>
    <s v="Ferrer Vergara, Miguel"/>
    <s v="Carcamo Valencia, Mylena"/>
    <s v="Chilena"/>
    <s v="Valor predeterminado"/>
    <m/>
    <x v="8"/>
    <x v="1"/>
  </r>
  <r>
    <s v="CAS-6932794-Z6P9H7"/>
    <x v="0"/>
    <s v="Presencial"/>
    <x v="0"/>
    <s v="usuario es beneficiario de subsidio DS49 construcción, empresa constructora le indica que no le realizarán la construcción de su vivienda, Entidad Organizadora Rut 76834891-K CONSULTORA E INMOBILIARIA HOGAR SPA"/>
    <s v="Descripción: Junto con saludar cordialmente, damos respuesta a su presentación, donde expone su reclamo relacionado con la negativa a ejecutar las obras de construcción de su vivienda, en el marco del Programa Fondo Solidario de Elección de Vivienda, regulado por el Decreto Supremo N° 49 (V. y U.) de 2011, modalidad Construcción en Sitio Propio (CSP).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sistemas computacionales, usted pertenece al comité &quot;Villa O´Higgins 3&quot;, código de proyecto 157744, patrocinado por la Entidad Organizadora Consultora e Inmobiliaria Hogar SPA. Se consultó a la Entidad Patrocinante (EP), y ésta informó que en la primera reunión de ejecución se le avisó al comité que sólo se podrían mantener las construcciones existentes, si la normativa y la Dirección de Obras Municipales (DOM) de La Florida, lo permitía. Esto surge a raíz que el Inspector Técnico de Obras (ITO), identificó otra construcción, para la cual se exigió su demolición o regularización, lo que quedó como criterio para el resto de los sitios. En relación a su caso, se nos indicó que existe una construcción en el antejardín de la propiedad, la cual está fuera de norma. Además, la Entidad Patrocinante comenta que se le ofreció demoler todo, sin embargo, existe oposición al respecto. En este orden de ideas, y dado que no su beneficio es inviable de ejecutar actualmente, se sugiere que renuncie al subsidio, salvo que en la DOM propongan otra solución. Por parte del municipio, el caso lo esta viendo internamente, la Sra. Marcela Jopia, a quien sugerimos contac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TAZ Fecha de publicación: 09-09-2022 15:24"/>
    <d v="2022-08-26T16:54:42"/>
    <d v="2022-09-09T15:24:52"/>
    <s v="3760618"/>
    <s v="BULBOA GACITUA, JUAN GUILLERMO"/>
    <s v="Chileno o extranjero con rut"/>
    <d v="2022-08-26T16:54:42"/>
    <s v="No"/>
    <n v="10"/>
    <s v="No"/>
    <s v="Hombre"/>
    <s v="2.2.1.1. Postulación Individual (D.S. 49)"/>
    <s v="Reclamo"/>
    <s v="SERVIU METROPOLITANO"/>
    <s v="86"/>
    <s v="REGION METROPOLITANA"/>
    <s v="La Florida"/>
    <s v="Gestión de opinión ciudadana"/>
    <x v="2"/>
    <s v="Cardenas Pinto, Paola"/>
    <s v="Ferrer Vergara, Miguel"/>
    <s v="Chilena"/>
    <s v="Valor predeterminado"/>
    <m/>
    <x v="8"/>
    <x v="1"/>
  </r>
  <r>
    <s v="CAS-6932802-M8N7T3"/>
    <x v="1"/>
    <s v="Presencial"/>
    <x v="0"/>
    <s v="usuario es beneficiario de 4ta selección BM mantención y solicita dejar reclamo a entidad Creando Futuro por retraso en obras de mejoramiento."/>
    <s v="se toma reclamo a traves de formulario de gestión de opinión."/>
    <d v="2022-08-26T16:58:38"/>
    <m/>
    <s v="15419943"/>
    <s v="MÉNDEZ TORRES, ROBERTO EDUARDO"/>
    <s v="Chileno o extranjero con rut"/>
    <d v="2022-08-26T16:58:38"/>
    <s v="No"/>
    <n v="43"/>
    <s v="Sí"/>
    <s v="Hombre"/>
    <s v="2.2.3.2. PPPF II"/>
    <s v="Reclamo"/>
    <s v="SERVIU METROPOLITANO"/>
    <s v="40"/>
    <m/>
    <s v="Pudahuel"/>
    <s v="Gestión de opinión ciudadana"/>
    <x v="5"/>
    <s v="Gallegos, Gabriela"/>
    <s v="Ferrer Vergara, Miguel"/>
    <s v="Chilena"/>
    <s v="Valor predeterminado"/>
    <m/>
    <x v="8"/>
    <x v="1"/>
  </r>
  <r>
    <s v="CAS-6934163-X3R2H8"/>
    <x v="0"/>
    <s v="Presencial"/>
    <x v="0"/>
    <s v="USUARIA SOLICITA DEJAR RECLAMO YA QUE SU MADRE FUE BENEFICIADA CON MEJORAMIENTO Y NECESITA HACER SUSTITUCIÓN POR FALLECIMIENTO."/>
    <s v="Descripción: Junto con saludarle cordialmente, damos respuesta a su reclamo, donde solicita realizar sustitución por fallecimiento por el subsidio de su madre fallecida y no obtendría respuesta de su entidad.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en atención a su presentación y comprendiendo su necesidad de obtener una respuesta a su requerimiento, le informamos que revisado nuestro sistema, hemos podido constatar que su madre resultó beneficiada de manera colectiva a través de Programa de Mejoramiento de Vivienda por e Decreto Supremo N°27 (V. y U.) de 2016, año 2021, a través del Prestador de Servicios de Asistencia Técnica (PSAT) Desarrolla Spa. En este orden de ideas, además debemos comentar que al momento de la postulación su madre, lo hizo de manera unipersonal, es decir, no indicó en su declaración a otro miembro de su grupo familiar, por lo tanto, y producto de la normativamente vigente, no es posible acceder a su solicitud de sustitución, por lo que correspondería realizar una eliminación por fallecimiento. Para mayor orientación, añadir que como su madre postuló de forma colectiva, tal como le indicamos en el párrafo anterior, el trámite se debe realizar directamente en la empresa anteriormente mencionada, luego ellos, son los que presentan ante este Servicio los antecedentes para que se realice la gestión. Con el fin de facilitar su trámite, indicamos a continuación, los datos del Prestador de Servicios de Asistencia Técnica (PSAT): Nombre: Desarrolla Spa. Teléfono: 22531 6843 Dirección: Paseo Bulnes N° 188, Oficina N° 72, Santiago Correos electrónicos: proyectos@desarrollai.cl ; des.iden@gmail.com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VRG/LDB Fecha de publicación: 13-10-2022 17:03"/>
    <d v="2022-08-29T15:42:56"/>
    <d v="2022-10-13T16:03:39"/>
    <s v="12775765"/>
    <s v="FERNANDEZ CONTRERAS, FRESIA XIMENA ALICIA"/>
    <s v="Chileno o extranjero con rut"/>
    <d v="2022-08-29T15:42:56"/>
    <s v="No"/>
    <n v="30"/>
    <s v="Sí"/>
    <s v="Mujer"/>
    <s v="2.2.3.2. PPPF II"/>
    <s v="Reclamo"/>
    <s v="SERVIU METROPOLITANO"/>
    <s v="47"/>
    <s v="REGION METROPOLITANA"/>
    <s v="Conchali"/>
    <s v="Gestión de opinión ciudadana"/>
    <x v="0"/>
    <s v="Parada Alarcon, Carolina"/>
    <s v="Cardenas Pinto, Paola"/>
    <s v="Chilena"/>
    <s v="Valor predeterminado"/>
    <m/>
    <x v="8"/>
    <x v="1"/>
  </r>
  <r>
    <s v="CAS-6935123-R3F3W8"/>
    <x v="1"/>
    <s v="Presencial"/>
    <x v="0"/>
    <s v="Usuario deja reclamo porque no ha podido aplicar su subsidio DS49"/>
    <s v="Se toma reclamo ab traves de formulario de gestion de opiniom"/>
    <d v="2022-08-30T16:37:14"/>
    <m/>
    <s v="10705422"/>
    <s v="PINTO PEREZ, LUIS ROMELIO"/>
    <s v="Chileno o extranjero con rut"/>
    <d v="2022-08-30T16:37:14"/>
    <s v="No"/>
    <n v="41"/>
    <s v="Sí"/>
    <s v="Hombre"/>
    <s v="2.2.1.1. Postulación Individual (D.S. 49)"/>
    <s v="Reclamo"/>
    <s v="SERVIU METROPOLITANO"/>
    <s v="55"/>
    <s v="REGION METROPOLITANA"/>
    <s v="Maipu"/>
    <s v="Gestión de opinión ciudadana"/>
    <x v="13"/>
    <s v="Cardenas Pinto, Paola"/>
    <s v="Marinao, Jenifer"/>
    <s v="Chilena"/>
    <s v="Valor predeterminado"/>
    <m/>
    <x v="8"/>
    <x v="1"/>
  </r>
  <r>
    <s v="CAS-6935133-N6D9V4"/>
    <x v="0"/>
    <s v="Presencial"/>
    <x v="0"/>
    <s v="Deja reclamo por atencion hecha por Camila Urrutia en la postulacion del DS52"/>
    <s v="Descripción: Junto con saludar cordialmente, damos respuesta a su presentación, donde expone su reclamo relacionado con la atención recibida por parte de la funcionaria Srta. Camila Urrutia Alarcón de la Oficina de Informaciones, Reclamos y Sugerencias (OIRS Santiago), SERVIU Metropolitano. En primer lugar, quisiéramos señalar que lamentamos la situación descrita por usted, puesto que para nosotros como SERVIU Metropolitano, es importante entregar una atención con altos estándares de calidad, trato cordial y amable.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Por ello, lamentamos enormemente, lo ocurrido con la atención brindada por la funcionaria, razón por la cual, fue informada la Jefatura correspondiente, comunicando el motivo del reclamo, quienes se encargarán de entregar los refuerzos pertinentes para mejorar esta situación con nuestra funcionari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OHM/JFC Fecha de publicación: 14-10-2022 15:57"/>
    <d v="2022-08-30T16:42:38"/>
    <d v="2022-10-14T14:57:35"/>
    <s v="7179915"/>
    <s v="ALARCON LOPEZ, MARIA ANGELICA"/>
    <s v="Chileno o extranjero con rut"/>
    <d v="2022-08-30T16:42:38"/>
    <s v="No"/>
    <n v="30"/>
    <s v="Sí"/>
    <s v="Mujer"/>
    <s v="2.2.04. Subsidio de Arriendo de Vivienda (D.S. 52)"/>
    <s v="Reclamo"/>
    <s v="SERVIU METROPOLITANO"/>
    <s v="69"/>
    <s v="REGION METROPOLITANA"/>
    <s v="Conchali"/>
    <s v="Gestión de opinión ciudadana"/>
    <x v="0"/>
    <s v="Marinao, Jenifer"/>
    <s v="Flores Castillo, Julio"/>
    <s v="Chilena"/>
    <s v="Valor predeterminado"/>
    <m/>
    <x v="8"/>
    <x v="1"/>
  </r>
  <r>
    <s v="CAS-6936487-V3R1H5"/>
    <x v="0"/>
    <s v="Presencial"/>
    <x v="0"/>
    <s v="Usuario pone reclamor por las malas terminaciones del mejoramiento que hizieron en todo el Block y por que el erncargado Mauricio Rodriguez quedo en 3 dias solucionar el problema y asta ahora nada ."/>
    <s v="Descripción: Junto con saludar cordialmente, damos respuesta a su reclamo, relacionado con las malas terminaciones de las obras mejoramiento que se habrían realizado en todo el Block donde usted reside, indicando que el encargado, Sr. Mauricio Rodriguez, se habría comprometido en un plazo de 3 días, a solucionar el problema, sin embargo, a la fecha no tendrían respuesta como comunidad, por tal motivo, solicita supervsión de las anomalías que expone.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n el fin de brindarle una atención certera y oportuna, informamos a usted que es necesario contar con mayores antecedentes para poder atender su requerimiento y entregar una correcta orientación. Por ello, solicitamos nos aporte datos tales como: nombre de la Población, Villa o Conjunto Habitacional, avenida, calle o pasaje y numeración, casa o departamento, block o torre y número o letra, y comuna, o bien, nombre de la Entidad Patrocinante, constructora y año de la asignacion del beneficio. Los datos faltantes son fundamentales para investigar internamente con la unidad correspondiente de este Servicio. Le invitamos a escribirnos nuevamente por esta esta misma vía, esto es, a través de nuestro Formulario de Contacto, al que puede acceder directamente mediante el siguiente link: https://www.minvu.gob.cl/contactenos/formulario-de-contacto/, donde deberá detallar su requerimiento, y aportar la informacion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 Fecha de publicación: 09-09-2022 12:36"/>
    <d v="2022-09-01T07:37:09"/>
    <d v="2022-09-09T12:36:57"/>
    <s v="9123933"/>
    <s v="RAMÍREZ RUBIO, LEONARDO"/>
    <s v="Chileno o extranjero con rut"/>
    <d v="2022-08-31T08:00:00"/>
    <s v="No"/>
    <n v="7"/>
    <s v="No"/>
    <m/>
    <s v="2.2.3.2. PPPF II"/>
    <s v="Reclamo"/>
    <s v="SERVIU METROPOLITANO"/>
    <m/>
    <s v="REGION METROPOLITANA"/>
    <s v="Recoleta"/>
    <s v="Gestión de opinión ciudadana"/>
    <x v="2"/>
    <s v="Parada Alarcon, Carolina"/>
    <s v="Torres Suil, Paula Andrea"/>
    <m/>
    <s v="Valor predeterminado"/>
    <m/>
    <x v="2"/>
    <x v="1"/>
  </r>
  <r>
    <s v="CAS-6939155-V5J8F3"/>
    <x v="0"/>
    <s v="Presencial"/>
    <x v="0"/>
    <s v="Indica que en el mes de enero pidio un calculo de subsidio luego de varios meses volvio y pidio una actualizacion saliendo montos diferentes ,segun le explicaron era porque la uf habia subido el 1 de septiembre volvio y salio otro monto el notario se dio cuenta que no correspondian a sus datos yb la usuaria reconoce que tampoco se fijo."/>
    <s v="Descripción: Junto con saludar cordialmente, damos respuesta a su reclamo, relacionado con la atención e información recibida por parte nuestras funcionarias Srta. Soledad Martinez Candia y Ana Maria Coñoepan Carrero, quienes se desempeñan en la Oficina de informaciones, Reclamos y Sugerencias (OIRS) Santiago, dependiente este Servicio, por los errores cometidos al realizar trámite de cálculo de su subsidio, manifestando lo grave de la situación y a su vez, el impacto que ha provocado en la gestión en la compra de vivienda. En primer lugar, quisiéramos manifestar que lamentamos la situación descrita en su presentación, especialmente porque nuestro compromiso como SERVIU Metropolitano es ofrecer un servicio con altos estándares de calidad, entregándoles a nuestras usuarias una información completa certera y oportuna para que puedan realizar sus trámites sin mayores inconvenientes. Por lo anterior, la Jefatura de dicha Oficina mantuvo una reunión con las referidas funcionarias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OHM/JFC Fecha de publicación: 19-10-2022 17:08"/>
    <d v="2022-09-02T14:41:26"/>
    <d v="2022-10-19T16:08:40"/>
    <s v="11874335"/>
    <s v="MARTINEZ MUÑOZ, ITALIA MARION"/>
    <s v="Chileno o extranjero con rut"/>
    <d v="2022-09-02T14:41:26"/>
    <s v="No"/>
    <n v="30"/>
    <s v="Sí"/>
    <s v="Mujer"/>
    <s v="2.2.2.4. Consulta general Sistema Integrado de Subsidio Habitacional D.S. 01"/>
    <s v="Reclamo"/>
    <s v="SERVIU METROPOLITANO"/>
    <s v="51"/>
    <s v="REGION METROPOLITANA"/>
    <s v="La Pintana"/>
    <s v="Gestión de opinión ciudadana"/>
    <x v="0"/>
    <s v="Parada Alarcon, Carolina"/>
    <s v="Cardenas Pinto, Paola"/>
    <s v="Chilena"/>
    <s v="Valor predeterminado"/>
    <m/>
    <x v="2"/>
    <x v="1"/>
  </r>
  <r>
    <s v="CAS-6939238-K4P3V2"/>
    <x v="1"/>
    <s v="Presencial"/>
    <x v="0"/>
    <s v="Usuario informa que ha venido en reiteradas ocasionesa ver la opción de poder postular a algún subsidio habitacional y resulta que tiene una marca de Beneficio anterior . Se le hizo presentar varios documentos y justificar que nunca ha sido casado y no ha postulado a ningún beneficio anteriormente. informa haber presentado todo lo solicitado por nada y su trámite sigue en espera de resolución, manifiesta molestia por el tiempo transcurrido y el gasto que ha incurrido en el trámite."/>
    <m/>
    <d v="2022-09-02T16:10:26"/>
    <m/>
    <s v="6924624"/>
    <s v="PEÑA FUENTES, JUAN CARLOS"/>
    <s v="Chileno o extranjero con rut"/>
    <d v="2022-09-02T16:10:26"/>
    <s v="No"/>
    <n v="38"/>
    <s v="Sí"/>
    <s v="Hombre"/>
    <s v="4.01. Borrar marca de beneficio anterior"/>
    <s v="Reclamo"/>
    <s v="SERVIU METROPOLITANO"/>
    <s v="67"/>
    <s v="REGION METROPOLITANA"/>
    <s v="Talagante"/>
    <s v="Información sobre el estado de trámite"/>
    <x v="3"/>
    <s v="Torres Suil, Paula Andrea"/>
    <s v="Cardenas Pinto, Paola"/>
    <s v="Chilena"/>
    <s v="Valor predeterminado"/>
    <m/>
    <x v="2"/>
    <x v="1"/>
  </r>
  <r>
    <s v="CAS-6940920-Z7W3L4"/>
    <x v="0"/>
    <s v="Presencial"/>
    <x v="0"/>
    <s v="Necesita con suma urgencia la rectificacion de su subsidio la cual se encuentra detenido en la seremi."/>
    <s v="Descripción: Junto con saludar cordialmente, damos respuesta a su presentación, donde expone su reclamo relacionado con la rectificación de su certificado de subsidio, por cambio de apellido. En primer lugar, quisiéramos señalar que lamentamos la situación descrita por usted, puesto que para nosotros como Servicio de Vivienda y Urbanización (SERVIU) Metropolitano, es ofrecer una respuesta con altos estándares de calidad, entregándoles a nuestros usuarios una información certera y oportuna. Dicho lo anterior, le informamos que su requerimiento fue derivado a la Secretaría Regional Ministerial Metropolitana (SEREMI), de Vivienda y Urbanismo, solicitando dar celeridad a la emisión del certificado. Una vez emitido éste, funcionarias del Subdepartamento Subsidios de Adquisición de Viviendas, tomarán contacto con usted, vía correo electrónico y/o llamado telefónico, para formalizar su entreg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KJN/RMR Fecha de publicación: 22-09-2022 17:20"/>
    <d v="2022-09-05T15:34:11"/>
    <d v="2022-09-22T16:20:26"/>
    <s v="11317986"/>
    <s v="MUÑOZ CORDOBA, GRACIELA DE LAS ROSAS"/>
    <s v="Chileno o extranjero con rut"/>
    <d v="2022-09-05T15:34:11"/>
    <s v="No"/>
    <n v="11"/>
    <s v="No"/>
    <s v="Mujer"/>
    <s v="4.17. Otros trámites"/>
    <s v="Reclamo"/>
    <s v="SERVIU METROPOLITANO"/>
    <s v="54"/>
    <s v="REGION METROPOLITANA"/>
    <s v="San Bernardo"/>
    <s v="Gestión de opinión ciudadana"/>
    <x v="2"/>
    <s v="Cardenas Pinto, Paola"/>
    <s v="Ferrer Vergara, Miguel"/>
    <s v="Chilena"/>
    <s v="Valor predeterminado"/>
    <m/>
    <x v="2"/>
    <x v="1"/>
  </r>
  <r>
    <s v="CAS-6940932-T3C9D4"/>
    <x v="0"/>
    <s v="Presencial"/>
    <x v="0"/>
    <s v="Solicita saber cuando le asignaron el subsidio leasing ya que dice que nunca lo ocupo y aparece con marca de beneficio ."/>
    <s v="Descripción: Junto con saludar cordialmente, damos respuesta a su presentación, donde expone su reclamo relacionado con información acerca de la asignación del subsidio Programa Leasing habitacional, regulado por el Decreto Supremo N° 120, indicando que registraría marca de beneficio, sin haberlo ocupado. Al respecto y en atención a su presentación, le informamos que revisado nuestros registros computacionales, hemos verificado que usted firmó un contrato de arrendamiento con promesa de compraventa con la Entidad Financiera BBVA Leasing en año 2011, de una vivienda en la comuna de Pudahuel, subsidio por un monto de 200 Unidades de Fomento (UF).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PGC Fecha de publicación: 22-09-2022 17:26"/>
    <d v="2022-09-05T15:41:25"/>
    <d v="2022-09-22T16:26:46"/>
    <s v="16070147"/>
    <s v="JARA GUERRERO, DANIEL ALBERTO"/>
    <s v="Chileno o extranjero con rut"/>
    <d v="2022-09-05T15:41:25"/>
    <s v="No"/>
    <n v="11"/>
    <s v="No"/>
    <s v="Hombre"/>
    <s v="2.2.08. Subsidio Leasing Habitacional Ley 19.281"/>
    <s v="Reclamo"/>
    <s v="SERVIU METROPOLITANO"/>
    <s v="37"/>
    <s v="REGION METROPOLITANA"/>
    <s v="Maipu"/>
    <s v="Gestión de opinión ciudadana"/>
    <x v="2"/>
    <s v="Cardenas Pinto, Paola"/>
    <s v="Marinao, Jenifer"/>
    <s v="Extranjera"/>
    <s v="Valor predeterminado"/>
    <s v="Chile"/>
    <x v="2"/>
    <x v="1"/>
  </r>
  <r>
    <s v="CAS-6943933-F2V3Q6"/>
    <x v="0"/>
    <s v="Presencial"/>
    <x v="0"/>
    <s v="La usuaria indica que puso un reclamo el día 6 de septiembre 2021 en la oficina de partes del Minvu indicando la gravedad de los hechos ocurridos a su madre de 71 años de edad, sobre un comité de vivienda que la hicieron firmar la renuncia de su subsidio con engaños ."/>
    <s v="Descripción: Junto con saludar cordialmente, damos respuesta a su presentación, donde expone su reclamo relacionado al caso de su madre que fue excluida del comité de vivienda.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la Entidad Patrocinante (EP) CREAR, a cargo del proyecto, efectuó las gestiones de la renuncia voluntaria de la Sra. Sylvia Garrido al proyecto de vivienda &quot;Capitán Avalos&quot; de la comuna de La Granja, trámite que cuenta con resolución exenta N° 3585 de fecha 14-10-2021, razón por la cual no se trata de una exclusión del comité de vivienda. En este sentido, la EP es garante del proceso, por lo que sugerimos pueda tomar contacto con la profesional Srta. Loreto Sánchez, a su correo electrónico loreto.sanchez@crearasociados.cl y plantear sus consultas y dudas.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VT Fecha de publicación: 26-10-2022 18:23"/>
    <d v="2022-09-07T15:43:20"/>
    <d v="2022-10-26T17:24:14"/>
    <s v="9473129"/>
    <s v="GARRIDO RODRÍGUEZ, SYLVIA DEL CARMEN"/>
    <s v="Chileno o extranjero con rut"/>
    <d v="2022-09-07T15:43:20"/>
    <s v="No"/>
    <n v="32"/>
    <s v="Sí"/>
    <s v="Mujer"/>
    <s v="2.2.1.2.2. Postulación Colectiva con proyecto (D.S. 49)"/>
    <s v="Reclamo"/>
    <s v="SERVIU METROPOLITANO"/>
    <s v="60"/>
    <m/>
    <m/>
    <s v="Gestión de opinión ciudadana"/>
    <x v="2"/>
    <s v="Cardenas Pinto, Paola"/>
    <s v="Ferrer Vergara, Miguel"/>
    <s v="Chilena"/>
    <s v="Valor predeterminado"/>
    <m/>
    <x v="2"/>
    <x v="1"/>
  </r>
  <r>
    <s v="CAS-6943951-X5S8X2"/>
    <x v="1"/>
    <s v="Presencial"/>
    <x v="0"/>
    <s v="Usuario pone reclamo a la Sra. Directora Juana Nazal por discriminación y ordenar no se le entregue ningún documento y hacer que pierda el tiempo para que atiendan su requerimiento en el proyecto Alhue ,indica que lo estafaron que se le entrego una vivienda sin vista y con tachos de basura al frente de su terraza."/>
    <s v="Se ingresa reclamo a través del Formulario Gestión de Opiniones"/>
    <d v="2022-09-07T16:04:56"/>
    <m/>
    <s v="15463441"/>
    <s v="CASTILLO DIAZ, ROCKY ANDERSON"/>
    <s v="Chileno o extranjero con rut"/>
    <d v="2022-09-07T16:04:56"/>
    <s v="No"/>
    <n v="35"/>
    <s v="Sí"/>
    <s v="Hombre"/>
    <s v="2.2.10. Subsidios y/o temas especiales en materia de programas de vivienda (contingentes)"/>
    <s v="Reclamo"/>
    <s v="SERVIU METROPOLITANO"/>
    <s v="39"/>
    <s v="REGION METROPOLITANA"/>
    <s v="Santiago"/>
    <s v="Gestión de opinión ciudadana"/>
    <x v="15"/>
    <s v="Cardenas Pinto, Paola"/>
    <s v="Romo Berrios, Paola"/>
    <s v="Chilena"/>
    <s v="Valor predeterminado"/>
    <m/>
    <x v="2"/>
    <x v="1"/>
  </r>
  <r>
    <s v="CAS-6943962-Q8V8M4"/>
    <x v="0"/>
    <s v="Presencial"/>
    <x v="0"/>
    <s v="Usuario pone reclamo a Nicolas Bolvaran por no entregar la información sobre otro reclamo por no tener el numero de folio por lo que se siente discriminado ."/>
    <s v="Descripción: Junto con saludar cordialmente, y por especial encargo de la Dirección del SERVIU Metropolitano, doy respuesta a su reclamo relacionado con la atención recibida por parte del funcionario de la Oficina de Informaciones, Reclamos y Sugerencias (Red OIRS) Santiago, de este Servicio, Sr. Nicolas Bolvaran San Miguel. En primer lugar, quisiera señalar que lamento la situación descrita por usted, puesto que para nosotros como Servicio de Vivienda y Urbanización (SERVIU) Metropolitano, es de suma importancia la calidad de atención de nuestros usuarios, trabajando arduamente todos los días para mejorar nuestros espacios de atención y el trato que los funcionarios entregan en ella. Dicho lo anterior, agradezco el tiempo que se ha tomado en manifestar su molestia por la atención brindada por el funcionario antes mencionado, puesto que esto posibilita que podamos mejorar nuestra gestión y nuestra atención de público, evitando que estas situaciones se repitan a futuro. Lamentamos enormemente lo ocurrido con la atención brindada, razón por la cual la Jefatura de dicha Oficina mantuvo una reunión con el referido funcionario para abordar lo sucedido, con el fin de reforzar los protocolos de atención ciudadana y evitar que situaciones de este tipo se repita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OHM Fecha de publicación: 26-10-2022 18:25"/>
    <d v="2022-09-07T16:14:46"/>
    <d v="2022-10-26T17:25:42"/>
    <s v="15463441"/>
    <s v="CASTILLO DIAZ, ROCKY ANDERSON"/>
    <s v="Chileno o extranjero con rut"/>
    <d v="2022-09-07T16:14:46"/>
    <s v="No"/>
    <n v="32"/>
    <s v="Sí"/>
    <s v="Hombre"/>
    <s v="5.1.3.2. Trato del funcionario/a (Atención Presencial)"/>
    <s v="Reclamo"/>
    <s v="SERVIU METROPOLITANO"/>
    <s v="39"/>
    <s v="REGION METROPOLITANA"/>
    <s v="Santiago"/>
    <s v="Gestión de opinión ciudadana"/>
    <x v="2"/>
    <s v="Cardenas Pinto, Paola"/>
    <s v="Ferrer Vergara, Miguel"/>
    <s v="Chilena"/>
    <s v="Valor predeterminado"/>
    <m/>
    <x v="2"/>
    <x v="1"/>
  </r>
  <r>
    <s v="CAS-6945161-G8W6L8"/>
    <x v="0"/>
    <s v="Presencial"/>
    <x v="0"/>
    <s v="Esta molesta porque en la pagina web dice que debe presentar la documentación de arriendo de manera presencial y al llegar ala la oficina se le indica que debe enviarlos por correo."/>
    <s v="Descripción: Junto con saludarle cordialmente, damos respuesta a su reclamo, dirigido a nuestro Servicio, manifestando su malestar al presentarse de manera presencial a nuestra oficina, sin embargo, en dicha ocasión se le informa que el procedimiento para ingresar documentación requerida para aplicar el Subsidio de Arriendo del cual es beneficiaria, es mediante casilla electrónica.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Por lo anterior, es preciso informar a usted que efectivamente, para aplicar el subsidio de arriendo, deberá remitir los antecedentes señalados en archivo adjunto, a la casilla de correo electrónico validacioncontratoarriendo@minvu.cl, medio por el cual, se recepcionan los documentos para la aplicación del subsidio de arriendo. En este sentido, adjuntamos informativo del Paso a Paso, para la solicitud de validación de los contratos de Arriendo, regulado por el Decreto Supremo N° 52 (V. Y U.), de 2013, para los Llamados regulares y Adulto Mayor. Finalmente, señalar que lamentamos las molestias que esta situación le haya podido ocasionar y solicitamos mantenerse atenta a las vías de contacto por Ud. señaladas, dado que será el medio, por el cual le informaremos los resultados de la revisión realizada a la documentación que nos enví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CMF/BAC Fecha de publicación: 23-09-2022 18:28"/>
    <d v="2022-09-08T14:58:08"/>
    <d v="2022-09-23T17:29:01"/>
    <s v="17149996"/>
    <s v="ALCÁNTARA CAQUEO, ASISIS FERNANDA"/>
    <s v="Chileno o extranjero con rut"/>
    <d v="2022-09-08T14:58:08"/>
    <s v="No"/>
    <n v="9"/>
    <s v="No"/>
    <s v="Mujer"/>
    <s v="2.2.04. Subsidio de Arriendo de Vivienda (D.S. 52)"/>
    <s v="Reclamo"/>
    <s v="SERVIU METROPOLITANO"/>
    <s v="33"/>
    <s v="REGION METROPOLITANA"/>
    <s v="Puente Alto"/>
    <s v="Gestión de opinión ciudadana"/>
    <x v="2"/>
    <s v="Cardenas Pinto, Paola"/>
    <s v="Parada Alarcon, Carolina"/>
    <s v="Chilena"/>
    <s v="Valor predeterminado"/>
    <m/>
    <x v="2"/>
    <x v="1"/>
  </r>
  <r>
    <s v="CAS-6946524-X0B3B6"/>
    <x v="0"/>
    <s v="Presencial"/>
    <x v="0"/>
    <s v="Desde que postulo el 2021 al mejoramiento no ha tenido noticias de la PSAT Creando Futuro ,los ha llamado y nada"/>
    <s v="Descripción: Junto con saludar cordialmente, damos respuesta a su reclamo, dirigido a su Prestador de Servicios de Asistencia Técnica Creando Futuro, producto de la no ejecución relacionadas con obras de Mejoramiento para la Vivienda, lo cual, al tratar de contactarse con su prestador, no contestarían las llamadas. En primer lugar, quisie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luego de tomar contacto con éxito con su Prestador de Servicios de Asistencia Técnica &quot;Creando Futuro&quot;, se verifica que las obras que usted menciona, son relacionadas con el beneficio Tarjeta Banco Materiales. Por lo anterior, añadir que en el proceso, se tomó contacto telefónico con usted para aclarar y orientar sobre la forma de llevar adelante su beneficio, mediante una mano de obra propia, instruyéndole a su vez, acerca de los datos requeridos incluyendo boleta de maestro para informe final del cierre de su beneficio Tarjeta Banco de Materiale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RAS Fecha de publicación: 12-10-2022 17:31"/>
    <d v="2022-09-09T14:21:28"/>
    <d v="2022-10-12T16:31:21"/>
    <s v="12754243"/>
    <s v="BUSTOS TORRES, PATRICIA ALEJANDRA"/>
    <s v="Chileno o extranjero con rut"/>
    <d v="2022-09-09T14:21:28"/>
    <s v="No"/>
    <n v="20"/>
    <s v="No"/>
    <s v="Mujer"/>
    <s v="2.2.3.2. PPPF II"/>
    <s v="Reclamo"/>
    <s v="SERVIU METROPOLITANO"/>
    <s v="47"/>
    <s v="REGION METROPOLITANA"/>
    <s v="San Ramon"/>
    <s v="Gestión de opinión ciudadana"/>
    <x v="0"/>
    <s v="Parada Alarcon, Carolina"/>
    <s v="Cardenas Pinto, Paola"/>
    <s v="Chilena"/>
    <s v="Valor predeterminado"/>
    <m/>
    <x v="2"/>
    <x v="1"/>
  </r>
  <r>
    <s v="CAS-6949643-J2K3V5"/>
    <x v="0"/>
    <s v="Presencial"/>
    <x v="0"/>
    <s v="Usuario indica que realizo trabajo mediante Banco de Materiales y no se le ha pagado ."/>
    <s v="Descripción: Junto con saludar cordialmente, damos respuesta a su presentación, donde expone su reclamo relacionado con el pago de Subsidio Banco de Materiales, correspondiente al Programa de Protección al Patrimonio Familiar (PPPF), regulado por el Decreto Supremo N° 255 (V. y U.) de 2006. Al respecto, le informamos que, conforme la normativa que reguló el llamado a postulación de la beneficiaria Yolanda del Carmen Farias Oñate, Cédula de Identidad, este señala expresamente que al aplicar el 40% del subsidio para la contratación de mano de obra, la beneficiaria declara que el maestro a contratar no tiene relación de parentesco con la familia beneficiada, situación que se constató de la revisión de los antecedentes. Se adjunta Resolución Exenta N° 792 de 06/05/2020, que reguló el llamado a postulación. Dado lo anterior no es posible acceder al pago de dicho beneficio, ya que la beneficiaria es su madr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3-10-2022 18:33"/>
    <d v="2022-09-13T15:17:37"/>
    <d v="2022-10-03T17:33:56"/>
    <s v="18333469"/>
    <s v="CASTILLO FARIAS, MATIAS BENJAMIN"/>
    <s v="Chileno o extranjero con rut"/>
    <d v="2022-09-13T16:17:37"/>
    <s v="No"/>
    <n v="12"/>
    <s v="No"/>
    <s v="Hombre"/>
    <s v="2.2.3.4. Autoejecución Asistida"/>
    <s v="Reclamo"/>
    <s v="SERVIU METROPOLITANO"/>
    <s v="30"/>
    <s v="REGION XIV DE LOS RIOS"/>
    <s v="Valdivia"/>
    <s v="Gestión de opinión ciudadana"/>
    <x v="0"/>
    <s v="Ferrer Vergara, Miguel"/>
    <s v="Gandara, Pamela"/>
    <s v="Chilena"/>
    <s v="Valor predeterminado"/>
    <m/>
    <x v="2"/>
    <x v="1"/>
  </r>
  <r>
    <s v="CAS-6953391-D8K5Q5"/>
    <x v="0"/>
    <s v="Presencial"/>
    <x v="0"/>
    <s v="Realizo tramite de sustitución por fallecimiento ya que su madre falleció ,indica que ha traído toda la documentación solicitada y aun no ha recibido respuesta."/>
    <s v="Descripción: Junto con saludar cordialmente, damos respuesta a su presentación, donde expone su reclamo relacionado con el estado de trámite de sustitución por fallecimiento, de su madre fallecida. En primer lugar, quisiéramos señalar que lamentamos la situación descrita por usted, puesto que para nosotros como Servicio de Vivienda y Urbanización (SERVIU) Metropolitano, es vital ofrecer un servicio con altos estándares de calidad, entregándoles a nuestros usuarios una información certera, completa y oportuna. Dicho lo anterior, le informamos que revisados nuestros registros computacionales, obtuvimos que su madre postuló y se benefició con un subsidio habitacional correspondiente al Sistema Integrado de Subsidio Habitacional, regulado por el Decreto Supremo N°1 (V. y U.) de 2011, Tramo I, Título II, en el Llamado año 2018, donde postuló con un crédito bancario pre-aprobado. En lo concerniente a la sustitución por fallecimiento, es requisito que las personas que sustituyan al beneficiario/a fallecido/a, deben cumplir con los mismos requisitos que tuvo la persona en su postulación, y si bien usted en este caso indica que ha presentado documentación, falta su pre aprobación bancaria, motivo por el cual no se ha dado curso a su solicitud. Cabe señalar que este caso fue consultado y respondido, también a la municipalidad de La Florida, el día 24.09.2022.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VRG/LDB Fecha de publicación: 28-09-2022 16:34"/>
    <d v="2022-09-20T15:09:43"/>
    <d v="2022-09-28T15:34:55"/>
    <s v="20560046"/>
    <s v="SEPULVEDA SOTO, BASTIAN IGNACIO ESTEBAN"/>
    <s v="Chileno o extranjero con rut"/>
    <d v="2022-09-20T16:09:43"/>
    <s v="No"/>
    <n v="6"/>
    <s v="No"/>
    <s v="Hombre"/>
    <s v="4.17. Otros trámites"/>
    <s v="Reclamo"/>
    <s v="SERVIU METROPOLITANO"/>
    <s v="20"/>
    <s v="REGION METROPOLITANA"/>
    <s v="La Florida"/>
    <s v="Gestión de opinión ciudadana"/>
    <x v="2"/>
    <s v="Cardenas Pinto, Paola"/>
    <s v="Ferrer Vergara, Miguel"/>
    <s v="Chilena"/>
    <s v="Valor predeterminado"/>
    <m/>
    <x v="2"/>
    <x v="1"/>
  </r>
  <r>
    <s v="CAS-6956807-K1Z6C0"/>
    <x v="0"/>
    <s v="Presencial"/>
    <x v="0"/>
    <s v="usuaria desea dejar reclamo por filtraciones severas en su domicilio de su vivienda que tiene 25 años de antigüedad, según indica fue construida por SERVIU en la villla Andes 2 comuna de San Bernardo, además señala que las EP le indicaron que ellos no hacen ese tipo de trabajos puesto que tendría que cambiar toda la tubería de agua del edificio."/>
    <s v="Descripción: Junto con saludar cordialmente, damos respuesta a su presentación, donde expone su reclamo relacionado con las severas filtraciones en su domicilio, correspondiente a vivienda construida por SERVIU en la villa Andes 2, comuna de San Bernardo, señalando que las EP le indicaron que no hacen ese tipo de trabajos puesto que tendría que cambiar toda la tubería de agua del edificio.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l mejoramiento de bienes comunes edificados, así como la ampliación de departamentos, está regulado por el Decreto Supremo 27/2016 (V. y U.), del Programa “Hogar Mejor”. No obstante, a fin de facilitar la postulación de las copropiedades, anualmente se dictan Resoluciones Exentas que fijan el marco regulatorio específico para estas intervenciones. Por ende, es fundamental contactarse con una Entidad Patrocinante (EP) que los asesore para poder elaborar y presentar ante este Servicio el proyecto requerido. En ese escenario sugerimos comunicarse directamente con entidades que trabajen en la comuna o acudir a la Municipalidad respectiva. Los conjuntos habitacionales que pueden participar son los construidos por el Servicio de Vivienda y Urbanización (SERVIU) Metropolitano y antecesores, los que son acreditados por un certificado de la Dirección de Obras Municipales (DOM), según corresponda. Y las viviendas económicas, las que se encuentran acogidas al Decreto con Fuerza de Ley (DFL 2), es decir que cuentan con superficie inferior a 140 m2 (construidos por cooperativas, municipalidades e instituciones fusionadas con el Instituto de Previsión Social (IPS), independiente de su valor de avalúo fiscal). La unidad de postulación es la copropiedad, sector informado en Reglamento de Conservador de Bienes Raíces (CBR), esto se determina en el plano del conjunto. Esta organización puede considerar cada unidad, un edificio, o bien el conjunto como la copropiedad, lo cual debe analizarse en detalle. La comunidad debe contar con reglamento de inscrito en CBR y Comité de Administración vigente. Asimismo, no hay un mínimo establecido en el llamado de adherencia, sin embargo, debe contar con el quórum mínimo de asamblea ordinara para aprobar la postulación. Si usted requiere mayor información, puede dirigirse la Secretaría General Ministerial (SEREMI) de Vivienda y Urbanismo, por cuanto, le sugerimos contactarse directamente con Ricardo Pino Antilao, Coordinador de la Unidad de Condominios Sociales en la SEREMI, al correo electrónico rpinoa@minvu.cl, a objeto de tener mayores antecedentes respecto a los procesos de postul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MBL Fecha de publicación: 14-10-2022 16:47"/>
    <d v="2022-09-22T17:43:48"/>
    <d v="2022-10-14T15:47:32"/>
    <s v="16571444"/>
    <s v="VILLALOBOS CONTRERAS, MELANNY VERONICA"/>
    <s v="Chileno o extranjero con rut"/>
    <d v="2022-09-22T18:43:48"/>
    <s v="No"/>
    <n v="15"/>
    <s v="No"/>
    <s v="Mujer"/>
    <s v="2.6. Otras consultas y opiniones en materia habitacional"/>
    <s v="Reclamo"/>
    <s v="SERVIU METROPOLITANO"/>
    <s v="35"/>
    <s v="REGION METROPOLITANA"/>
    <s v="San Bernardo"/>
    <s v="Gestión de opinión ciudadana"/>
    <x v="0"/>
    <s v="Ferrer Vergara, Miguel"/>
    <s v="Barrera Leon, Marcela"/>
    <s v="Chilena"/>
    <s v="Valor predeterminado"/>
    <m/>
    <x v="2"/>
    <x v="1"/>
  </r>
  <r>
    <s v="CAS-6956810-G1Y1T9"/>
    <x v="0"/>
    <s v="Presencial"/>
    <x v="0"/>
    <s v="solicita dejar reclamo por trabajos mal realizados por parte de la EP OIKOS SPA y falta de información ya que las comunicaciones han sido solo via wasap."/>
    <s v="Descripción: Junto con saludar cordialmente, damos respuesta a su presentación, donde expone su reclamo relacionado por los trabajos mal realizados por parte de la Entidad Patrocinante (EP) OIKOS SPA, como también por la falta de información, ya que las comunicaciones han sido solo vía WhatsApp.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revisados nuestros registros computacionales, usted cuenta con un beneficio del Subsidio Banco de Materiales, correspondiente al Programa de Protección al Patrimonio Familiar (PPPF), regulado por el Decreto Supremo N° 255 (V. y U.) de 2006, cuyo estado a la fecha de esta respuesta es Vigente No Pagado. Con respecto a su reclamo, se ha tomado contacto con la Entidad Patrocinante OIKOS, quienes señalaron que el maestro fue contratado por usted, y que ellos sólo supervisaron las obras, debido a que fueron los encargados del desarrollo de la parte técnica, relacionándose con el maestro a través del Inspector Técnico de Obras (ITO). Asimismo señalaron que, producto de la pandemia, la información fue vía remota. Se adjuntan documentos de recepción conforme por parte de usted, así como la boleta de honorario de su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28-10-2022 10:27"/>
    <d v="2022-09-22T17:51:44"/>
    <d v="2022-10-28T09:27:26"/>
    <s v="10780609"/>
    <s v="PÉREZ SEPÚLVEDA, BRENDA ELIZABETH"/>
    <s v="Chileno o extranjero con rut"/>
    <d v="2022-09-22T18:51:45"/>
    <s v="No"/>
    <n v="25"/>
    <s v="Sí"/>
    <s v="Mujer"/>
    <s v="2.2.3.2. PPPF II"/>
    <s v="Reclamo"/>
    <s v="SERVIU METROPOLITANO"/>
    <s v="42"/>
    <s v="REGION METROPOLITANA"/>
    <s v="San Miguel"/>
    <s v="Gestión de opinión ciudadana"/>
    <x v="2"/>
    <s v="Cardenas Pinto, Paola"/>
    <s v="Ferrer Vergara, Miguel"/>
    <s v="Chilena"/>
    <s v="Valor predeterminado"/>
    <m/>
    <x v="2"/>
    <x v="1"/>
  </r>
  <r>
    <s v="CAS-6958347-H6G3N6"/>
    <x v="0"/>
    <s v="Presencial"/>
    <x v="0"/>
    <s v="Usuaria desea responder el reclamo contestado"/>
    <s v="Descripción: Junto con saludar cordialmente, damos respuesta a su reclamo, donde nos expone nuevamente que su cuenta de ahorros registra un giro en su cuenta de ahorro para la vivienda que usted no habría realizado, y que al acercarse a su entidad financiera a solicitar información al respecto, le habrían indicado que dicho giro fue solicitado por este SERVIU Metropolitano. Al respecto, en atención a su presentación y comprendiendo su preocupación, le informamos que luego de revisado nuestro registro computacionales, verificamos que usted es beneficiaria de un subsidio de Mejoramiento para la Vivienda, obtenido el año 2018, cuyo ahorro comprometido era de 3 UF., giro que fue solicitado por este Servicio y que se ve reflejado en el Oficio N° 1512 de fecha 16.04.2022, el cual adjunta. No obstante lo anterior, es preciso aclarar que si existe algún giro distinto al comprometido, como el que usted hace referencias de 1.8 UF, de fecha 24.05.2022, favor solicitar al banco correspondiente que le indique mediante que oficio, éste Servicio solicitó el giro que usted menciona, dado que esa información, solo la entregan al titular de la cuen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JFF Fecha de publicación: 20-10-2022 13:12"/>
    <d v="2022-09-23T13:39:02"/>
    <d v="2022-10-20T12:12:25"/>
    <s v="14394916"/>
    <s v="MATUS MUÑOZ, ANDREA DEL CARMEN"/>
    <s v="Chileno o extranjero con rut"/>
    <d v="2022-09-23T14:39:02"/>
    <s v="No"/>
    <n v="18"/>
    <s v="No"/>
    <s v="Mujer"/>
    <s v="2.2.3.2. PPPF II"/>
    <s v="Reclamo"/>
    <s v="SERVIU METROPOLITANO"/>
    <s v="44"/>
    <s v="REGION METROPOLITANA"/>
    <s v="San Bernardo"/>
    <s v="Gestión de opinión ciudadana"/>
    <x v="0"/>
    <s v="Parada Alarcon, Carolina"/>
    <s v="Cardenas Pinto, Paola"/>
    <s v="Chilena"/>
    <s v="Valor predeterminado"/>
    <m/>
    <x v="2"/>
    <x v="1"/>
  </r>
  <r>
    <s v="CAS-6962123-N1F6P9"/>
    <x v="0"/>
    <s v="Presencial"/>
    <x v="0"/>
    <s v="La empresa que hizo el mejoramiento no dejo bien puestos los techos y las canaletas corridas filtrándose el agua por los departamentos ."/>
    <s v="Descripción: Junto con saludar cordialmente, damos respuesta a su reclamo, donde manifiesta ser beneficiaria del proyecto ubicado en la comuna de La Florida, en el cual se ejecutaron obras pertenecientes al Programa de Protección del Patrimonio Familiar, regulado por el Decreto Supremo Nº 255 (V. y U.) de 2006, y a la fecha presenta observaciones en dichas obras. En primer lugar, quisiéramos señalar que lamentamos la situación expuesta por usted, especialmente porque para nosotros como SERVIU Metropolitano es de suma importancia que todo el proceso que conlleva la ejecución de las obras, se realicen de acuerdo a lo programado y sin mayores inconvenientes para nuestros beneficiarios. Dicho lo anterior, y en atención a su presentación y comprendiendo su preocupación, es posible indicar que las obras ejecutadas se encuentran bajo el marco de proyecto aprobado, esto según lo revisado y aprobado por este Servicio, como también lo informado por el Prestador de Servicios de Asistencia Técnica (PSAT). Agregar además que se le informó al PSAT el reclamo y, en conjunto con la constructora, asistieron a la edificación, verificando las instalaciones de canaletas y aguas lluvias para corregir cualquier error al respecto. Asimismo indicar que el PSAT informa que, en el mes de agosto de este año, se probaron las techumbres, sin encontrar problemas en su ejecución, igualmente volverán a verificar los techos para revisar posibles fallos, esto dentro de la semana correspondiente al 10.10.2022.. Como es de nuestro interés brindarle el acompañamiento necesario en este proceso, y en caso de requerirlo, le invitamos a tomar contacto directamente con el Supervisor de Obras de este Servicio, Sr. Víctor Lillo Bizama, a través de su correo electrónico: vlillob@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VLB Fecha de publicación: 07-10-2022 16:32"/>
    <d v="2022-09-27T15:36:26"/>
    <d v="2022-10-07T15:32:57"/>
    <s v="6717548"/>
    <s v="SAAVEDRA GARRIDO, PATRICIA ROSANA"/>
    <s v="Chileno o extranjero con rut"/>
    <d v="2022-09-27T16:36:26"/>
    <s v="No"/>
    <n v="8"/>
    <s v="No"/>
    <s v="Mujer"/>
    <s v="2.2.3.2. PPPF II"/>
    <s v="Reclamo"/>
    <s v="SERVIU METROPOLITANO"/>
    <s v="71"/>
    <s v="REGION METROPOLITANA"/>
    <s v="La Florida"/>
    <s v="Gestión de opinión ciudadana"/>
    <x v="0"/>
    <s v="Miqueles Jimenez, Paola"/>
    <s v="Carcamo Valencia, Mylena"/>
    <s v="Chilena"/>
    <s v="Valor predeterminado"/>
    <m/>
    <x v="2"/>
    <x v="1"/>
  </r>
  <r>
    <s v="CAS-6962135-K8Q2N8"/>
    <x v="0"/>
    <s v="Presencial"/>
    <x v="0"/>
    <s v="Solicita solucionar el inconveniente del error de cambio de datos de la cuenta de ahorro al momento de la inscripcion del leasing ,error que aun se mantiene y no ha podido escriturar."/>
    <s v="Descripción: Junto con saludar cordialmente, damos respuesta a su presentación, donde expone su reclamo relacionado con el error que se presentó en su inscripción al Subsidio Leasing Habitacional y que no le ha permitido avanzar en su proceso de aplicación de su beneficio. En primer lugar, quisiéramos señalar que lamentamos la situación descrita por usted, puesto que para nosotros como Servicio de Vivienda y Urbanización (SERVIU) Metropolitano, es de suma importancia la calidad de atención entregada a nuestras/os usuarias/os. Dicho lo anterior, agradecemos el tiempo que se ha tomado en manifestar su molestia por el error suscitado, puesto que esto posibilita que podamos mejorar nuestra gestión y nuestra atención de público, evitando que estas situaciones se vuelvan a repetir a futuro. Lamentamos enormemente lo ocurrido y, como le fue informado telefónicamente, su inscripción fue actualizada, no presentándose nuevos inconvenientes que impidan aplicar su subsidi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OHM Fecha de publicación: 06-10-2022 10:09"/>
    <d v="2022-09-27T15:44:58"/>
    <d v="2022-10-06T09:10:04"/>
    <s v="14075599"/>
    <s v="NAVARRETE CARDENAS, AUDOLIA EFIGENIA"/>
    <s v="Chileno o extranjero con rut"/>
    <d v="2022-09-27T16:44:58"/>
    <s v="No"/>
    <n v="7"/>
    <s v="No"/>
    <s v="Mujer"/>
    <s v="2.2.08. Subsidio Leasing Habitacional Ley 19.281"/>
    <s v="Reclamo"/>
    <s v="SERVIU METROPOLITANO"/>
    <s v="41"/>
    <s v="REGION METROPOLITANA"/>
    <s v="La Florida"/>
    <s v="Gestión de opinión ciudadana"/>
    <x v="2"/>
    <s v="Cardenas Pinto, Paola"/>
    <s v="Ferrer Vergara, Miguel"/>
    <s v="Chilena"/>
    <s v="Valor predeterminado"/>
    <m/>
    <x v="2"/>
    <x v="1"/>
  </r>
  <r>
    <s v="CAS-6969391-B5G9H6"/>
    <x v="1"/>
    <s v="Presencial"/>
    <x v="0"/>
    <s v="Usuario indica que la llamaron para indicarle que se había ganado el subsidio habitacional y la misma persona que la llamo para decir que tenia el beneficio de arriendo ."/>
    <s v="Se toma Formulario Gestión de Opiniones"/>
    <d v="2022-10-03T16:39:45"/>
    <m/>
    <s v="6084972"/>
    <s v="SAN MARTIN BEROIZ, GUACOLDA DEL ROSARIO"/>
    <s v="Chileno o extranjero con rut"/>
    <d v="2022-10-03T17:39:45"/>
    <s v="No"/>
    <n v="19"/>
    <s v="No"/>
    <s v="Mujer"/>
    <s v="5.3.3.1. Claridad de la información (Atención telefónica)"/>
    <s v="Reclamo"/>
    <s v="SERVIU METROPOLITANO"/>
    <s v="74"/>
    <s v="REGION METROPOLITANA"/>
    <s v="Peñalolen"/>
    <s v="Gestión de opinión ciudadana"/>
    <x v="9"/>
    <s v="Marinao, Jenifer"/>
    <s v="Cardenas Pinto, Paola"/>
    <s v="Chilena"/>
    <s v="Valor predeterminado"/>
    <m/>
    <x v="3"/>
    <x v="1"/>
  </r>
  <r>
    <s v="CAS-6969396-B9L3G0"/>
    <x v="1"/>
    <s v="Presencial"/>
    <x v="0"/>
    <s v="reclama por que la petición de desbloqueo fue mal gestionada, teniendo que volver 2 veces a Serviu."/>
    <s v="Se toma Formulario Gestión De Opiniones ."/>
    <d v="2022-10-03T16:47:42"/>
    <m/>
    <s v="15824071"/>
    <s v="MUÑOZ FERNANDEZ, SARA BELEN"/>
    <s v="Chileno o extranjero con rut"/>
    <d v="2022-10-03T17:47:42"/>
    <s v="No"/>
    <n v="19"/>
    <s v="No"/>
    <s v="Mujer"/>
    <s v="4.06. Desbloqueo de libreta de ahorro"/>
    <s v="Reclamo"/>
    <s v="OIRS SANTIAGO"/>
    <s v="38"/>
    <s v="REGION METROPOLITANA"/>
    <s v="La Pintana"/>
    <s v="Gestión de opinión ciudadana"/>
    <x v="16"/>
    <s v="Hernandez Muñoz, Olga"/>
    <s v="Marinao, Jenifer"/>
    <s v="Chilena"/>
    <s v="Valor predeterminado"/>
    <m/>
    <x v="3"/>
    <x v="1"/>
  </r>
  <r>
    <s v="CAS-6971299-F8M8S5"/>
    <x v="1"/>
    <s v="Presencial"/>
    <x v="0"/>
    <s v="Fue beneficiada al subsidio de mejoramiento la entidad Patrocinante Sonia y Lazo Arquitectos siente que no hubo empatía y le cobraron por retirar escombros y hubo material perdido y pago extra por material que no estaba en el listado ."/>
    <s v="Se ingresa Formulario Gestión De Opiniones"/>
    <d v="2022-10-04T15:55:22"/>
    <m/>
    <s v="6344217"/>
    <s v="HUME ARÓSTICA, MARÍA ISABEL"/>
    <s v="Chileno o extranjero con rut"/>
    <d v="2022-10-04T16:55:22"/>
    <s v="No"/>
    <n v="18"/>
    <s v="No"/>
    <s v="Mujer"/>
    <s v="2.2.3.2. PPPF II"/>
    <s v="Reclamo"/>
    <s v="SERVIU METROPOLITANO"/>
    <s v="73"/>
    <s v="REGION METROPOLITANA"/>
    <s v="Maipu"/>
    <s v="Gestión de opinión ciudadana"/>
    <x v="17"/>
    <s v="Carcamo Valencia, Mylena"/>
    <s v="Marinao, Jenifer"/>
    <s v="Chilena"/>
    <s v="Valor predeterminado"/>
    <m/>
    <x v="3"/>
    <x v="1"/>
  </r>
  <r>
    <s v="CAS-6971315-N6V9D2"/>
    <x v="1"/>
    <s v="Presencial"/>
    <x v="0"/>
    <s v="Es beneficiada al banco de materiales compro los materiales y la EP Creando Futuro de Melipilla no le responde ."/>
    <s v="Se ingresa Formulario Gestión De Opiniones ."/>
    <d v="2022-10-04T16:14:03"/>
    <m/>
    <s v="5577520"/>
    <s v="GARCÍA PÉREZ, JOSÉ RAMÓN"/>
    <s v="Chileno o extranjero con rut"/>
    <d v="2022-10-04T17:14:04"/>
    <s v="No"/>
    <n v="18"/>
    <s v="No"/>
    <s v="Hombre"/>
    <s v="2.2.3.2. PPPF II"/>
    <s v="Reclamo"/>
    <s v="SERVIU METROPOLITANO"/>
    <s v="74"/>
    <s v="REGION METROPOLITANA"/>
    <s v="La Florida"/>
    <s v="Gestión de opinión ciudadana"/>
    <x v="5"/>
    <s v="Gallegos, Gabriela"/>
    <s v="Ferrer Vergara, Miguel"/>
    <s v="Chilena"/>
    <s v="Valor predeterminado"/>
    <m/>
    <x v="3"/>
    <x v="1"/>
  </r>
  <r>
    <s v="CAS-6973152-W7P6T1"/>
    <x v="1"/>
    <s v="Presencial"/>
    <x v="0"/>
    <s v="Desactualización de nomina de inmobiliarias 2022"/>
    <s v="Se ingresa Formulario Gestión de Opiniones ."/>
    <d v="2022-10-05T13:42:40"/>
    <m/>
    <s v="10665555"/>
    <s v="RAMIREZ VERA, IRMA CRISTINA"/>
    <s v="Chileno o extranjero con rut"/>
    <d v="2022-10-05T14:42:40"/>
    <s v="No"/>
    <n v="17"/>
    <s v="No"/>
    <s v="Mujer"/>
    <s v="2.2.11. Otros programas habitacionales"/>
    <s v="Reclamo"/>
    <s v="OIRS SANTIAGO"/>
    <s v="44"/>
    <s v="REGION METROPOLITANA"/>
    <s v="Maipu"/>
    <s v="Gestión de opinión ciudadana"/>
    <x v="16"/>
    <s v="Hernandez Muñoz, Olga"/>
    <s v="Ferrer Vergara, Miguel"/>
    <s v="Chilena"/>
    <s v="Valor predeterminado"/>
    <m/>
    <x v="3"/>
    <x v="1"/>
  </r>
  <r>
    <s v="CAS-6976981-J4Q7D1"/>
    <x v="0"/>
    <s v="Presencial"/>
    <x v="0"/>
    <s v="La empresa no ha hecho el trabajo como corresponde tiene filtraciones y lleva de mayo del 2022 sin que logre que le terminen el trabajo del baño."/>
    <s v="Descripción: Junto con saludar cordialmente, damos respuesta a su presentación, donde expone su reclamo relacionado con que la empresa no ha hecho el trabajo como corresponde, y desde mayo del 2022, está sin que logren terminar el trabajo del baño.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interés de brindarle una atención certera y otorgar una respuesta acorde a su inquietud, será necesario contar con mayores antecedentes, con el objetivo de dar respuesta a su requerimiento. Por lo anterior, para atender su solicitud y derivar a la unidad que corresponda, le invitamos a contactarnos nuevamente por esta misma vía, especificando que se aporte el nombre del Prestador de Servicios de Asistencia Técnica (PSAT), Nombre de Proyecto, o Código de éste.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BL/MCV Fecha de publicación: 20-10-2022 9:42"/>
    <d v="2022-10-11T07:29:21"/>
    <d v="2022-10-20T08:42:25"/>
    <s v="8118142"/>
    <s v="SAAVEDRA LEYTON, NANCY JIMENA"/>
    <s v="Chileno o extranjero con rut"/>
    <d v="2022-10-07T08:00:00"/>
    <s v="No"/>
    <n v="8"/>
    <s v="No"/>
    <s v="Mujer"/>
    <s v="2.2.3.2. PPPF II"/>
    <s v="Reclamo"/>
    <s v="SERVIU METROPOLITANO"/>
    <s v="65"/>
    <s v="REGION METROPOLITANA"/>
    <s v="Independencia"/>
    <s v="Gestión de opinión ciudadana"/>
    <x v="2"/>
    <s v="Ferrer Vergara, Miguel"/>
    <s v="Torres Suil, Paula Andrea"/>
    <s v="Chilena"/>
    <s v="Valor predeterminado"/>
    <m/>
    <x v="3"/>
    <x v="1"/>
  </r>
  <r>
    <s v="CAS-6978936-N5Z3Y7"/>
    <x v="1"/>
    <s v="Presencial"/>
    <x v="0"/>
    <s v="Problemas de pagos de la constructora Democorp a subcontrato Urloac en obra Santa Luisa lo que provocó la quiebra del subcontrato ."/>
    <s v="Se ingresa Formulario Gestión De Opiniones ."/>
    <d v="2022-10-11T16:59:43"/>
    <m/>
    <s v="17590441"/>
    <s v="PACHECO PACHECO, DANIEL DE JESUS"/>
    <s v="Chileno o extranjero con rut"/>
    <d v="2022-10-11T17:59:44"/>
    <s v="No"/>
    <n v="14"/>
    <s v="No"/>
    <s v="Hombre"/>
    <s v="6.3.2. Incumplimiento de contrato (Empresas constructoras)"/>
    <s v="Reclamo"/>
    <s v="SERVIU METROPOLITANO"/>
    <s v="31"/>
    <s v="REGION VI DEL LIBERTADOR GRAL B.O'HIGGINS"/>
    <s v="Rancagua"/>
    <s v="Gestión de opinión ciudadana"/>
    <x v="18"/>
    <s v="Maraboli, Claudio"/>
    <s v="Ferrer Vergara, Miguel"/>
    <s v="Chilena"/>
    <s v="Valor predeterminado"/>
    <m/>
    <x v="3"/>
    <x v="1"/>
  </r>
  <r>
    <s v="CAS-6978940-W6F0C1"/>
    <x v="1"/>
    <s v="Presencial"/>
    <x v="0"/>
    <s v="Reclamo por las malas terminaciones de los arreglos del cielo living, comedor ,cocina ,baño. Daños en la propiedad ,inundación en los dormitorios por descuido del maestro para trabajar ."/>
    <s v="Se ingresa Formulario Gestión De Opiniones"/>
    <d v="2022-10-11T17:05:14"/>
    <m/>
    <s v="10147749"/>
    <s v="MORALES GALVEZ, MONICA ELIZABETH"/>
    <s v="Chileno o extranjero con rut"/>
    <d v="2022-10-11T18:05:15"/>
    <s v="No"/>
    <n v="14"/>
    <s v="No"/>
    <s v="Mujer"/>
    <s v="2.2.3.2. PPPF II"/>
    <s v="Reclamo"/>
    <s v="SERVIU METROPOLITANO"/>
    <s v="58"/>
    <s v="REGION METROPOLITANA"/>
    <s v="Maipu"/>
    <s v="Gestión de opinión ciudadana"/>
    <x v="19"/>
    <s v="Carcamo Valencia, Mylena"/>
    <s v="Parada Alarcon, Carolina"/>
    <s v="Chilena"/>
    <s v="Valor predeterminado"/>
    <m/>
    <x v="3"/>
    <x v="1"/>
  </r>
  <r>
    <s v="CAS-6980892-R4R6K9"/>
    <x v="1"/>
    <s v="Presencial"/>
    <x v="0"/>
    <s v="Firmo escritura el 1 de agosto del 2022 en la notaría ,el día 5 de agosto fue enviada al CBR de Talagante y fue rechazada la inscripcion por el titulo mal citado al día 21.09.2022 hasta le fecha la ATL no ha hecho nada Gestoría y Desarrollo LTDA."/>
    <s v="Se ingresa Formulario Gestión Opinión."/>
    <d v="2022-10-12T17:18:47"/>
    <m/>
    <s v="16932443"/>
    <s v="JARA VALENZUELA, BARBARA ALEXANDRA"/>
    <s v="Chileno o extranjero con rut"/>
    <d v="2022-10-12T18:18:47"/>
    <s v="No"/>
    <n v="13"/>
    <s v="No"/>
    <s v="Mujer"/>
    <s v="4.17. Otros trámites"/>
    <s v="Reclamo"/>
    <s v="SERVIU METROPOLITANO"/>
    <s v="34"/>
    <s v="REGION METROPOLITANA"/>
    <s v="Pudahuel"/>
    <s v="Gestión de opinión ciudadana"/>
    <x v="0"/>
    <s v="Ferrer Vergara, Miguel"/>
    <s v="Gallegos, Gabriela"/>
    <s v="Chilena"/>
    <s v="Valor predeterminado"/>
    <m/>
    <x v="3"/>
    <x v="1"/>
  </r>
  <r>
    <s v="CAS-6982592-V3P9C0"/>
    <x v="1"/>
    <s v="Presencial"/>
    <x v="0"/>
    <s v="usuaria desea presentar reclamo"/>
    <s v="quiero dejar un reclamo a Egis&quot;consultora social y habitacional identidades ltda rm&quot; ya que no nos a dado una respuesta o razón por la cual se a rechazado la postulación a lo largo de los últimos 4 años. además la representante de la egis Fernanda Villa, solo nos presenta evasivas y no otorga respuestas concretas además de no entregar las carpetas con documentación necesaria para poder postular con otra egis"/>
    <d v="2022-10-13T14:38:32"/>
    <m/>
    <s v="10778112"/>
    <s v="VALENZUELA SOTO, MARIA SOLEDAD"/>
    <s v="Chileno o extranjero con rut"/>
    <d v="2022-10-13T15:38:32"/>
    <s v="No"/>
    <n v="12"/>
    <s v="No"/>
    <s v="Mujer"/>
    <s v="6.1.8. Sobre el trato recibido de EGIS / PSAT"/>
    <s v="Reclamo"/>
    <s v="SERVIU METROPOLITANO"/>
    <s v="60"/>
    <s v="REGION METROPOLITANA"/>
    <s v="San Bernardo"/>
    <s v="Gestión de opinión ciudadana"/>
    <x v="15"/>
    <s v="Barrera Leon, Marcela"/>
    <s v="Valenzuela Gutierrez, Natalia"/>
    <s v="Chilena"/>
    <s v="Valor predeterminado"/>
    <m/>
    <x v="3"/>
    <x v="1"/>
  </r>
  <r>
    <s v="CAS-6982779-R2X2S4"/>
    <x v="1"/>
    <s v="Presencial"/>
    <x v="0"/>
    <s v="Postulo al banco de materiales y no ha recibido respuesta ."/>
    <m/>
    <d v="2022-10-13T18:13:00"/>
    <m/>
    <s v="14190732"/>
    <s v="VIDAL VILCHES, DORIS ANDREA"/>
    <s v="Chileno o extranjero con rut"/>
    <d v="2022-10-13T19:13:00"/>
    <s v="No"/>
    <n v="12"/>
    <s v="No"/>
    <s v="Mujer"/>
    <s v="2.2.3.2. PPPF II"/>
    <s v="Reclamo"/>
    <s v="SERVIU METROPOLITANO"/>
    <s v="41"/>
    <s v="REGION METROPOLITANA"/>
    <s v="Maipu"/>
    <s v="Gestión de opinión ciudadana"/>
    <x v="20"/>
    <s v="Ferrer Vergara, Miguel"/>
    <s v="Cardenas Pinto, Paola"/>
    <s v="Chilena"/>
    <s v="Valor predeterminado"/>
    <m/>
    <x v="3"/>
    <x v="1"/>
  </r>
  <r>
    <s v="CAS-6985225-F6G8J7"/>
    <x v="0"/>
    <s v="Presencial"/>
    <x v="0"/>
    <s v="Guardia de seguridad en la puerta principal mujer muy mal educada, le falto el respeto ."/>
    <s v="Descripción: Junto con saludar cordialmente, damos respuesta a su presentación, donde expone su reclamo relacionado con el trato recibido por la Guardia de Seguridad, quien se desempeña en este Servicio. En primer lugar, quisiéramos señalar que lamentamos la situación descrita por usted, puesto que para nosotros como SERVIU Metropolitano, es importante entregar una atención con altos estándares de calidad, trato cordial y amable. Al respecto, le informamos que, agradecemos el tiempo que se ha tomado en manifestar su molestia por la atención brindada por la Guardia de Seguridad, puesto que esto posibilita que podamos mejorar nuestra gestión y nuestra atención de público, evitando que estas situaciones se vuelvan a repetir a futuro. Lamentamos enormemente, lo ocurrido con el trato recibido, razón por la cual, fue informada la Jefatura correspondiente, el motivo de su reclamo, quien se encargará de entregar los refuerzos pertinentes para mejorar esta situació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JML/MCG Fecha de publicación: 26-10-2022 17:07"/>
    <d v="2022-10-17T08:51:10"/>
    <d v="2022-10-26T16:07:44"/>
    <s v="6944888"/>
    <s v="PLETIKOSIC CARRIZO, ESTEBAN MILAN"/>
    <s v="Chileno o extranjero con rut"/>
    <d v="2022-10-14T08:00:00"/>
    <s v="No"/>
    <n v="8"/>
    <s v="No"/>
    <s v="Hombre"/>
    <s v="5.1.3.2. Trato del funcionario/a (Atención Presencial)"/>
    <s v="Reclamo"/>
    <s v="SERVIU METROPOLITANO"/>
    <s v="68"/>
    <s v="REGION METROPOLITANA"/>
    <s v="Estacion Central"/>
    <s v="Gestión de opinión ciudadana"/>
    <x v="2"/>
    <s v="Cardenas Pinto, Paola"/>
    <s v="Marinao, Jenifer"/>
    <m/>
    <s v="Valor predeterminado"/>
    <m/>
    <x v="3"/>
    <x v="1"/>
  </r>
  <r>
    <s v="CAS-6990703-B3T0F6"/>
    <x v="0"/>
    <s v="Presencial"/>
    <x v="0"/>
    <s v="usuario solicita dejar un reclamo"/>
    <s v="Descripción: Junto con saludar cordialmente, damos respuesta a su presentación, donde expone su reclamo relacionado con la actualización del listado de entidades con convenio para aplicar subsidio de mejoramiento “Banco de Materiales&quot; del cual es beneficiaria, indicando que el listado que le fue entregado contiene entidades no vigente. En primer lugar, quisiéramos señalar que lamentamos la situación descrita por usted, ya que nuestro compromiso como SERVIU Metropolitano es ofrecer un servicio con altos estándares de calidad, entregándoles a nuestros usuarios una información certera, completa y oportuna. Por lo anterior, en atención a su presentación, adjuntamos a esta respuesta, nómina actualizada de todas las ferreterías en convenio en la Región Metropolitana. Es importante recordar, que el máximo de compras que puede realizar con su tarjeta virtual son 4. Finalmente, y como es de nuestro interés acompañarla en este proceso, si así usted lo requiere, puede tomar contacto con nuestro funcionario, Sr. Luis Pizarro Dinamarca, perteneciente al Subdepartamento Subsidios para Mejoramiento de Viviendas y Entorno, al correo electrónico: lpizarro@minvu.cl Reciba usted nuestras más sinceras disculpas por las molestias que esta situación le haya podido causar y le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CPA/MBL Fecha de publicación: 28-10-2022 13:52"/>
    <d v="2022-10-19T13:49:39"/>
    <d v="2022-10-28T12:52:46"/>
    <s v="11111899"/>
    <s v="ROA BUSTOS, RITA ANGELICA"/>
    <s v="Chileno o extranjero con rut"/>
    <d v="2022-10-19T14:49:39"/>
    <s v="No"/>
    <n v="7"/>
    <s v="No"/>
    <s v="Mujer"/>
    <s v="2.2.3.2. PPPF II"/>
    <s v="Reclamo"/>
    <s v="SERVIU METROPOLITANO"/>
    <s v="56"/>
    <s v="REGION METROPOLITANA"/>
    <s v="San Bernardo"/>
    <s v="Inicio de trámites"/>
    <x v="2"/>
    <s v="Cardenas Pinto, Paola"/>
    <s v="Parada Alarcon, Carolina"/>
    <s v="Chilena"/>
    <s v="Valor predeterminado"/>
    <m/>
    <x v="3"/>
    <x v="1"/>
  </r>
  <r>
    <s v="CAS-6995301-V4V9P5"/>
    <x v="1"/>
    <s v="Presencial"/>
    <x v="0"/>
    <s v="Como hermana de la persona interesada en postular al subsidio de arriendo quedo en el paso 1 de 6 se detuvo la postulación y al venir a la oficina no le dieron solución a su problema"/>
    <s v="Se ingresa Formulario Gestión De Opiniones ."/>
    <d v="2022-10-21T14:37:00"/>
    <m/>
    <s v="10070598"/>
    <s v="GIPPERT CARREÑO, MARÍA CAROLINA"/>
    <s v="Chileno o extranjero con rut"/>
    <d v="2022-10-21T15:37:00"/>
    <s v="No"/>
    <n v="6"/>
    <s v="No"/>
    <m/>
    <s v="2.2.04. Subsidio de Arriendo de Vivienda (D.S. 52)"/>
    <s v="Reclamo"/>
    <s v="SERVIU METROPOLITANO"/>
    <m/>
    <s v="REGION METROPOLITANA"/>
    <s v="Peñalolen"/>
    <s v="Gestión de opinión ciudadana"/>
    <x v="21"/>
    <s v="Molina, Romina"/>
    <s v="Ferrer Vergara, Miguel"/>
    <m/>
    <s v="Valor predeterminado"/>
    <m/>
    <x v="3"/>
    <x v="1"/>
  </r>
  <r>
    <s v="CAS-6711744-H2Z4M3"/>
    <x v="0"/>
    <s v="Presencial"/>
    <x v="0"/>
    <s v="usuaria solicita dejar reclamo por obras de mejoramiento mal realizadas."/>
    <s v="Descripción: Junto con saludarle cordialmente, y por especial encargo de la Dirección del SERVIU Metropolitano, doy respuesta a su reclamo, mediante el cual, manifiesta su disconformidad por los trabajos realizados en la techumbre de su vivienda, financiados mediante el Programa de Protección del Patrimonio Familiar (PPPF), regulado por el Decreto Supremo Nº 255 (V. y U.) de 2006. En primer lugar, quisiera señalar que lamento la situación descrita por usted, toda vez que para nosotros como SERVIU Metropolitano, es de suma importancia que el desarrollo de las obras de mejoramiento de su vivienda, se ejecute de acuerdo a lo programado y sin mayores inconvenientes para nuestras beneficiarias.  Es por esta razón y comprendiendo su preocupación, que nuestro Supervisor del Departamento de Obras de Edificación, Sr. Jeremy Gutiérrez Phillips, realizó una serie de gestiones tanto con el Inspector Técnico de Obra (ITO) como con el Prestador de Asistencia Técnica (PSAT), a fin de atender su requerimiento. Producto de lo anterior, es que con fecha 17.03.2022, se realizó la visita a su vivienda, en conjunto con la Asistente Social del Proyecto, Marta Lincuvilu, donde se pudo verificar que los trabajos fueron realizados por Ud. sin utilizar el subsidio de mejoramiento obtenido, razón por la que Ud. optó por renunciar al referido beneficio. Por lo anterior, el Prestador de Asistencia Técnica (PSAT), comenzó a gestionar su renuncia, para posteriormente solicitar el desbloqueo de su cuenta de ahorro para la vivienda. No obstante, en caso de dudas sobre la materia y si así usted lo estima, la invito a tomar contacto con el Sr. Jeremy Gutiérrez Phillips, Supervisor de Obras de este Servicio, al correo electrónico: jgutierrezp@minvu.cl. Le reiteramos nuestras más sinceras disculpas por las molestias que la demora en el envío de esta respuesta le haya podido causar, y le manifestamos nuestra disposición para responder sus consultas. Finalmente, puede informarse de sus derechos y deberes como usuario, establecidos en nuestra Carta de Derechos Ciudadanos adjunta y que además se encuentra disponible en el sitio https://www.minvu.gob.cl/wp-content/uploads/2019/01/carta_Derechos-Ciudadanos_-2022.pdf PVL/PCP/JML/MCV Fecha de publicación: 27-05-2022 14:10"/>
    <d v="2022-01-13T15:59:11"/>
    <d v="2022-05-27T14:10:15"/>
    <s v="4817124"/>
    <s v="BASCUÑAN LOBOS, HERMINDA"/>
    <s v="Chileno o extranjero con rut"/>
    <d v="2022-01-13T15:59:11"/>
    <s v="No"/>
    <n v="60"/>
    <s v="Sí"/>
    <s v="Mujer"/>
    <s v="2.2.3.2. PPPF II"/>
    <s v="Reclamo"/>
    <s v="SERVIU METROPOLITANO"/>
    <s v="78"/>
    <s v="REGION METROPOLITANA"/>
    <s v="Cerro Navia"/>
    <s v="Gestión de opinión ciudadana"/>
    <x v="0"/>
    <s v="Marinao, Jenifer"/>
    <s v="Cardenas Pinto, Paola"/>
    <s v="Chilena"/>
    <s v="Valor predeterminado"/>
    <m/>
    <x v="4"/>
    <x v="1"/>
  </r>
  <r>
    <s v="CAS-6712972-R7D0G4"/>
    <x v="0"/>
    <s v="Presencial"/>
    <x v="0"/>
    <s v="usuaria solicita dejar reclamo por obras de mejoramiento mal realizadas ( filtraciones) realizadas por constructora &quot;Casa Hogar&quot; PSAT Berger y Berger"/>
    <s v="Descripción: Junto con saludarle cordialmente, y por especial encargo de la Dirección del SERVIU Metropolitano, doy respuesta a su reclamo, relacionado con problemas de filtraciones existentes en su conjunto habitacional, indicando que esto se produce desde la entrega material del inmueble, lo que ha provocado daños y afectación económica. Agrega que la empresa constructora no habría dado solución a este problema. Al respecto, consultado al Equipo Post- Venta de este Servicio, indica que las viviendas fueron entregadas a las familias el 05.02.2016, con Recepción Final el 08.01.2016, fecha en la que comienzan a regir las garantías legales a través del Art. 18 de la Ley General de Urbanismo y Construcción (LGUC), dichas garantías corresponden a un plazo de 3 años por terminaciones, 5 Instalaciones y 10 estructuras. De acuerdo a lo anterior y en consideración a su presentación, este problema corresponde a instalaciones, ya que se informan problemas de filtraciones y en virtud a las fechas de entregadas de las viviendas, éstas se encuentran fuera de plazo para hacer valer las garantías legales. Cabe mencionar que, según nuestros registros, el condominio ha recibido la atención por parte de la empresa constructora para la subsanación de requerimientos de la misma índole, la última atención fue realizada en el mes de noviembre del año 2021, aun cuando el proyecto se encontraba fuera de plazo en las garantías correspondientes a terminaciones e instalaciones. En relación al proceso de Post venta, señalar que nuestro Equipo solo dispone de la información de requerimientos puntuales asociados al proyecto habitacional. Finalmente, puede informarse de sus derechos y deberes como usuario, establecidos en nuestra Carta de Derechos Ciudadanos adjunta y que además se encuentra disponible en el sitio https://www.minvu.cl/sobre-minvu/carta-de-derechos/ ADS/PCP/PTS/DBB Fecha de publicación: 21-02-2022 14:34"/>
    <d v="2022-01-14T15:00:21"/>
    <d v="2022-02-21T12:34:28"/>
    <s v="11254356"/>
    <s v="varas aguirre, Rossana Margarita"/>
    <s v="Chileno o extranjero con rut"/>
    <d v="2022-01-14T15:00:21"/>
    <s v="No"/>
    <n v="26"/>
    <s v="Sí"/>
    <m/>
    <s v="2.2.1.2.2. Postulación Colectiva con proyecto (D.S. 49)"/>
    <s v="Reclamo"/>
    <s v="SERVIU METROPOLITANO"/>
    <m/>
    <s v="REGION METROPOLITANA"/>
    <s v="Quilicura"/>
    <s v="Información"/>
    <x v="0"/>
    <s v="Torres Suil, Paula Andrea"/>
    <s v="Figueroa, Valeska"/>
    <m/>
    <s v="Valor predeterminado"/>
    <m/>
    <x v="4"/>
    <x v="1"/>
  </r>
  <r>
    <s v="CAS-6997940-G5K0P7"/>
    <x v="1"/>
    <s v="Presencial"/>
    <x v="0"/>
    <s v="usuario solicita dejar reclamo a entidad Leasing ya que señala que después de cobrarle $1.775.000 por gastos operacionales le piden aval y no quieren devolver garantía pagada"/>
    <s v="se toma reclamo a través de formulario de gestión de opinión."/>
    <d v="2022-10-24T17:13:23"/>
    <m/>
    <s v="25847974"/>
    <s v="SILORENT, JEAN-RICO"/>
    <s v="Chileno o extranjero con rut"/>
    <d v="2022-10-24T18:13:25"/>
    <s v="No"/>
    <n v="5"/>
    <s v="No"/>
    <s v="Hombre"/>
    <s v="2.2.08. Subsidio Leasing Habitacional Ley 19.281"/>
    <s v="Reclamo"/>
    <s v="SERVIU METROPOLITANO"/>
    <s v="35"/>
    <s v="REGION METROPOLITANA"/>
    <s v="Lo Espejo"/>
    <s v="Gestión de opinión ciudadana"/>
    <x v="22"/>
    <s v="Ferrer Vergara, Miguel"/>
    <s v="Cardenas Pinto, Paola"/>
    <s v="Extranjera"/>
    <s v="Valor predeterminado"/>
    <s v="Otro"/>
    <x v="3"/>
    <x v="1"/>
  </r>
  <r>
    <s v="CAS-7006399-R8K5W6"/>
    <x v="1"/>
    <s v="Presencial"/>
    <x v="0"/>
    <s v="usuario solicita dejar reclamo ya que su estado civil no está actualizado"/>
    <s v="se toma reclamo a través de formulario de gestión de opinión."/>
    <d v="2022-10-28T15:38:49"/>
    <m/>
    <s v="6947324"/>
    <s v="MERINO FRANJOLA, MARCOS JUAN"/>
    <s v="Chileno o extranjero con rut"/>
    <d v="2022-10-28T16:38:49"/>
    <s v="No"/>
    <n v="1"/>
    <s v="No"/>
    <s v="Hombre"/>
    <s v="2.2.04. Subsidio de Arriendo de Vivienda (D.S. 52)"/>
    <s v="Reclamo"/>
    <s v="SERVIU METROPOLITANO"/>
    <s v="68"/>
    <s v="REGION METROPOLITANA"/>
    <s v="Las Condes"/>
    <s v="Gestión de opinión ciudadana"/>
    <x v="0"/>
    <s v="Ruiz Cid, Javiera"/>
    <m/>
    <s v="Chilena"/>
    <s v="Valor predeterminado"/>
    <m/>
    <x v="3"/>
    <x v="1"/>
  </r>
  <r>
    <s v="CAS-7006401-P8G2C0"/>
    <x v="1"/>
    <s v="Presencial"/>
    <x v="0"/>
    <s v="usuario solicita dejar reclamo dirigido a banco estado ya que no le están respetando los seguros asociados a su crédito hipotecario"/>
    <s v="se toma reclamo a través de formulario de gestión de opinión."/>
    <d v="2022-10-28T15:42:33"/>
    <m/>
    <s v="8001199"/>
    <s v="ALVARERZ JARA, DESIDERIO DE LOS ANGELES"/>
    <s v="Chileno o extranjero con rut"/>
    <d v="2022-10-28T16:42:33"/>
    <s v="No"/>
    <n v="1"/>
    <s v="No"/>
    <s v="Hombre"/>
    <s v="2.6. Otras consultas y opiniones en materia habitacional"/>
    <s v="Reclamo"/>
    <s v="SERVIU METROPOLITANO"/>
    <s v="62"/>
    <s v="REGION METROPOLITANA"/>
    <s v="Recoleta"/>
    <s v="Gestión de opinión ciudadana"/>
    <x v="0"/>
    <s v="Ruiz Cid, Javiera"/>
    <m/>
    <s v="Chilena"/>
    <s v="Valor predeterminado"/>
    <m/>
    <x v="3"/>
    <x v="1"/>
  </r>
  <r>
    <s v="CAS-7006403-X9L7L7"/>
    <x v="1"/>
    <s v="Presencial"/>
    <x v="0"/>
    <s v="usuaria solicita dejar reclamo ya que en serviu San Bernardo le entregaron información errónea la cual hizo que perdiera varios meses para encontrar su vivienda."/>
    <s v="se toma reclamo a traves de formulario de gestión de opinión."/>
    <d v="2022-10-28T15:48:25"/>
    <m/>
    <s v="17357451"/>
    <s v="SOTO ALVAREZ, MARIA JOSE"/>
    <s v="Chileno o extranjero con rut"/>
    <d v="2022-10-28T16:48:26"/>
    <s v="No"/>
    <n v="1"/>
    <s v="No"/>
    <s v="Mujer"/>
    <s v="2.6. Otras consultas y opiniones en materia habitacional"/>
    <s v="Reclamo"/>
    <s v="SERVIU METROPOLITANO"/>
    <s v="32"/>
    <s v="REGION METROPOLITANA"/>
    <s v="San Bernardo"/>
    <s v="Gestión de opinión ciudadana"/>
    <x v="0"/>
    <s v="Ruiz Cid, Javiera"/>
    <m/>
    <s v="Chilena"/>
    <s v="Valor predeterminado"/>
    <m/>
    <x v="3"/>
    <x v="1"/>
  </r>
  <r>
    <s v="CAS-6777491-X5J2T5"/>
    <x v="0"/>
    <s v="Presencial"/>
    <x v="0"/>
    <s v="usuaria solicita dejar reclamo ya que hubo un error al imprimir su certificado de subsidio DS49 por lo cual en el certificado físico no figuran sus apellidos"/>
    <s v="Descripción: Junto con saludarle cordialmente, damos respuesta a su presentación, donde expone su reclamo por el error que presentaba su certificado de subsidio, obtenido a través del programa Fondo Solidario de Elección de Vivienda, regulado por el Decreto Supremo N°49, Llamado 2020, relacionado a sus apellidos, los que no figurarían en el documento físico. Al respecto, quisiéramos señalar que lamentamos los inconvenientes que esta situación le haya podido ocasionar, en ese sentido podemos señalar que de acuerdo a lo revisado y tras constatar que efectivamente hubo un error en la impresión del certificado de subsidio, se procedió a solicitar a la SEREMI de Vivienda y Urbanismo, su corrección y posterior impresión. Dado lo anterior, una vez emitido el nuevo certificado con las correcciones realizadas, le será informado a través de sus datos de contacto para su retiro. Reciba usted nuestras más sinceras disculpas por las molestias que esta situación le haya podido causar y le invitamos a seguir entregándonos su opinión, la cual nos permite avanzar, corregir errores y mejorar. PCP/PTS/KJN/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9-04-2022 17:43"/>
    <d v="2022-03-28T16:40:34"/>
    <d v="2022-04-19T17:43:19"/>
    <s v="7864626"/>
    <s v="DE LA PUENTE LOPEZ, RUBY MONICA"/>
    <s v="Chileno o extranjero con rut"/>
    <d v="2022-03-28T16:40:34"/>
    <s v="No"/>
    <n v="15"/>
    <s v="No"/>
    <s v="Mujer"/>
    <s v="2.2.1.1. Postulación Individual (D.S. 49)"/>
    <s v="Reclamo"/>
    <s v="SERVIU METROPOLITANO"/>
    <s v="66"/>
    <s v="REGION METROPOLITANA"/>
    <s v="Huechuraba"/>
    <s v="Gestión de opinión ciudadana"/>
    <x v="0"/>
    <s v="Torres Suil, Paula Andrea"/>
    <s v="Hernandez Muñoz, Olga"/>
    <s v="Chilena"/>
    <s v="Valor predeterminado"/>
    <m/>
    <x v="6"/>
    <x v="1"/>
  </r>
  <r>
    <s v="CAS-6777497-D8T1B4"/>
    <x v="0"/>
    <s v="Presencial"/>
    <x v="0"/>
    <s v="usuario solicita dejar reclamo ya que Inmobiliaria Conhab S.A. no ha cumplido con los puntos estbalecidos en rpomesa de compraventa."/>
    <s v="Descripción: Junto con saludar cordialmente, damos respuesta a su reclamo, donde plantea su molestia e inquietud por el cumplimiento de plazos para la entrega de vivienda en el proyecto del Programa de Integración Social y Territorial, regulado por el Decreto Supremo N° 19 (V. y U.), de 2016, “San Alberto de Cerrillos Sur”, patrocinado por la Entidad Desarrolladora Consorcio Habitacional de Chile S.A.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le informamos que el proyecto cuenta con un 100% de las obras ejecutadas, encontrándose pendiente solo la conexión a empresa ENEL. En lo concerniente a la pavimentación, también cuenta con un 100% de las obras ejecutadas y certificadas desde agosto del año pasado, por lo que los expedientes de obras por parte de la Entidad se encuentran ingresados en su totalidad en la Dirección de Obras de la Ilustre Municipalidad de Cerrillos, contando con el visto bueno y sin observaciones pendientes, obteniendo finalmente el Certificado de Recepción Municipal. Actualmente, se está gestionando prórroga con la Secretaría Regional Ministerial (SEREMI) de Vivienda y Urbanismo para validar los plazos asociados al proyecto, por lo tanto, una vez se cuente con dicha prórroga, se podrá registrar en nuestro sistema computacional la recepción municipal del proyecto, para luego de ello, proceder con la emisión de la Resolución SERVIU que aprueba su asociación al proyecto “San Alberto de Cerrillos Su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LJM/LAR Fecha de publicación: 13-06-2022 17:17"/>
    <d v="2022-03-28T16:48:26"/>
    <d v="2022-06-13T17:17:52"/>
    <s v="15191306"/>
    <s v="ARRATIA VERGARA, ALEX GUSTAVO"/>
    <s v="Chileno o extranjero con rut"/>
    <d v="2022-03-28T16:48:26"/>
    <s v="No"/>
    <n v="54"/>
    <s v="Sí"/>
    <s v="Hombre"/>
    <s v="2.6. Otras consultas y opiniones en materia habitacional"/>
    <s v="Reclamo"/>
    <s v="SERVIU METROPOLITANO"/>
    <s v="35"/>
    <s v="REGION METROPOLITANA"/>
    <s v="Santiago"/>
    <s v="Gestión de opinión ciudadana"/>
    <x v="0"/>
    <s v="Torres Suil, Paula Andrea"/>
    <s v="Jaña Muñoz, Lucia"/>
    <s v="Chilena"/>
    <s v="Valor predeterminado"/>
    <m/>
    <x v="6"/>
    <x v="1"/>
  </r>
  <r>
    <s v="CAS-6782169-G1B9C8"/>
    <x v="0"/>
    <s v="Presencial"/>
    <x v="0"/>
    <s v="usuaria solicita dejar reclamo dirigido a funcionaria Ana Coñoepan debido a que no le infrmó de manera correcta los datos que debía contener la publicación en el diario oficial para dar por extravío su certificado."/>
    <s v="Descripción: Junto con saludarle cordialmente, damos respuesta a su reclamo, relacionado con la atención recibida por parte de la funcionario Srta. Ana Maria Coñoepan Carrero, quien se desempeña en la Oficina de Informaciones, Reclamos y Sugerencias (OIRS) Santiago del SERVIU Metropolitano. En primer lugar, quisiéramos señalar que lamentamos la situación descrita por usted, para nosotros como SERVIU Metropolitano es de suma importancia la calidad de atención e información a nuestros usuarios. Dicho lo anterior, agradecemos el tiempo que se ha tomado en manifestar su molestia por la atención brindada por la funcionaria antes mencionada, puesto que esto posibilita que podamos mejorar nuestra gestión y nuestra atención de público, evitando que estas situaciones se vuelvan a repetir a futuro. En virtud de lo señalado, la Jefatura de dicha Oficina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6"/>
    <d v="2022-03-31T17:11:35"/>
    <d v="2022-04-20T17:16:35"/>
    <s v="19062581"/>
    <s v="GUTIERREZ TORO, MARILEM JURUVY"/>
    <s v="Chileno o extranjero con rut"/>
    <d v="2022-03-31T17:11:35"/>
    <s v="No"/>
    <n v="13"/>
    <s v="No"/>
    <s v="Mujer"/>
    <s v="4.18. Duplicado de Certificado de Subsidio"/>
    <s v="Reclamo"/>
    <s v="SERVIU METROPOLITANO"/>
    <s v="26"/>
    <s v="REGION METROPOLITANA"/>
    <s v="Pudahuel"/>
    <s v="Gestión de opinión ciudadana"/>
    <x v="0"/>
    <s v="Miqueles Jimenez, Paola"/>
    <s v="Hernandez Muñoz, Olga"/>
    <s v="Chilena"/>
    <s v="Valor predeterminado"/>
    <m/>
    <x v="6"/>
    <x v="1"/>
  </r>
  <r>
    <s v="CAS-6782172-Z3D8Q4"/>
    <x v="0"/>
    <s v="Presencial"/>
    <x v="0"/>
    <s v="usuaria solicita dejar reclamo dirigido a funcionario Roberto Arce ya que según indica usuaria, funcionario se comprometió a llamarla para solucionar su problema de marca de benefico que le impide inscribirse al leasing y no ha obtenido ninguna respuesta."/>
    <s v="Descripción: Junto con saludar cordialmente, y por especial encargo de la Dirección del SERVIU Metropolitano, damos respuesta a su reclamo donde se refiere a que funcionario de este Servicio que mención, se comprometió a llamarla para solucionar su problema de marca de beneficio que le impide inscribirse al Leasing y no ha obtenido ninguna respuesta.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relación al funcionario que menciona, manifestamos nuestras disculpas por las molestias que dicha situación y la espera de una respuesta le haya podido causar, especialmente porque nuestro compromiso como SERVIU Metropolitano es ofrecer un servicio con altos estándares de calidad, entregándoles a nuestros usuarios una información certera y oportuna. Por ello, se ha comunicado a la jefatura correspondiente de su caso, quien tomará las medidas pertinentes. Al respecto, le informamos que revisado nuestro sistema computacional, su caso corresponde a una Asignación Directa de la comuna de Lo Espejo, beneficiada del Programa de Protección Familiar Decreto Supremo N°255 /V. y U.) de 2011, lo cual, el Prestador de Asistencia Técnica Legal (PSAT) que llevaba este proyecto (Fuentes y Shae Consultores Ltda.), no se encuentra con convenio vigente. Por lo anterior, y como es de nuestro interés acompañarla en este proceso, le indicamos que deberá solicitar su renuncia en nuestro Servicio, específicamente en la Sección Gestión de Asistencia Técnica (SEGAT), quien es la Unidad que atiende los casos pendientes de Entidades que no tienen vigencia, específicamente con la funcionaria Sra. Carmen Valverde Burgos, al correo electrónico: cvalverde@minvu.cl, para que le indique que documentos debe present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 Fecha de publicación: 20-06-2022 15:22"/>
    <d v="2022-03-31T17:16:43"/>
    <d v="2022-06-20T15:22:52"/>
    <s v="10993194"/>
    <s v="VERA MUÑOZ, CECILIA PILAR"/>
    <s v="Chileno o extranjero con rut"/>
    <d v="2022-03-31T17:16:44"/>
    <s v="No"/>
    <n v="56"/>
    <s v="Sí"/>
    <s v="Mujer"/>
    <s v="4.15. Renuncia al Subsidio"/>
    <s v="Reclamo"/>
    <s v="SERVIU METROPOLITANO"/>
    <s v="52"/>
    <s v="REGION METROPOLITANA"/>
    <s v="Lo Espejo"/>
    <s v="Gestión de opinión ciudadana"/>
    <x v="0"/>
    <s v="Parada Alarcon, Carolina"/>
    <s v="Arce Rivas, Roberto"/>
    <s v="Chilena"/>
    <s v="Valor predeterminado"/>
    <m/>
    <x v="6"/>
    <x v="1"/>
  </r>
  <r>
    <s v="CAS-6782173-K6T1J3"/>
    <x v="0"/>
    <s v="Presencial"/>
    <x v="0"/>
    <s v="usuaria solicita dejar reclamo dirigido a ENTIDAD INMOBILIARIA SOCIAL CONVERGE LIMITADA por retraso en obras de mejoramiento."/>
    <s v="Descripción: Junto con saludarle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amos que, el Supervisor(a) del Departamento de Obras de Edificación del Serviu Metropolitano, Sr. Felipe Silva Silva, se puso en contacto con el Prestador de Asistencia Técnica (PSAT), Converge, en relación al Proyecto al cual corresponden las obras que se realizarán en su vivienda. En este sentido, el PSAT, se pondrá en contacto con usted a la brevedad en un plazo no superior a 3 días para reprogramar las obras y poder dar una pronta solución en conjunto con el PSAT a su situación. Por lo tanto, en caso de que usted, así lo requiere puede ponerse en contacto directamente con nuestro supervisor de obras Sra. Felipe Silva Silva, al correo electrónico; fsilvas@minvu.cl. Le reiteramos nuestras más sinceras disculpas por las molestias que la demora en el envío de esta respuesta le haya podido causar, y le manifestamos nuestra disposición para responder sus consultas. Esperamos que la información proporcionada sea de utilidad, y le reiteramos nuestra disposición para responder sus consultas. PCP/JML/MCV/FSS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6"/>
    <d v="2022-03-31T17:21:24"/>
    <d v="2022-04-29T17:16:47"/>
    <s v="21127736"/>
    <s v="FUENTES GUERRA, KATHERINE ESTHER"/>
    <s v="Chileno o extranjero con rut"/>
    <d v="2022-03-31T17:21:24"/>
    <s v="No"/>
    <n v="20"/>
    <s v="No"/>
    <s v="Mujer"/>
    <s v="2.2.3.2. PPPF II"/>
    <s v="Reclamo"/>
    <s v="SERVIU METROPOLITANO"/>
    <s v="50"/>
    <s v="REGION METROPOLITANA"/>
    <s v="San Bernardo"/>
    <s v="Gestión de opinión ciudadana"/>
    <x v="0"/>
    <s v="Marinao, Jenifer"/>
    <s v="Carcamo Valencia, Mylena"/>
    <s v="Extranjera"/>
    <s v="Valor predeterminado"/>
    <s v="Perú"/>
    <x v="6"/>
    <x v="1"/>
  </r>
  <r>
    <s v="CAS-6782174-C3L7F7"/>
    <x v="0"/>
    <s v="Presencial"/>
    <x v="0"/>
    <s v="usuaria solicita dejar reclamo dirigido a ATL Nueva Vivienda por malos tratos recibidos y rechazo de documentos."/>
    <s v="Descripción: Junto con saludarle cordialmente, damos respuesta a reclamo, mediante el cual expone su disconformidad con el servicio prestado por la Asesoría Técnico Legal (ATL) Nueva Vivienda. En primer lugar, quisiéramos expresar que lamentamos la situación descrita por usted. Dicho esto, le informamos que el SERVIU Metropolitano, para la prestación del servicio de asesoría técnico legal, en operaciones de compra de vivienda usada a través del programa Fondo Solidario de Elección de Vivienda, regulado por el Decreto Supremo N° 49 (V. y U.) de 2011, contrata empresas externas, Asesoría Técnico Legal (ATL), que asesoran a los beneficiarios/as del subsidio en sus trámites de compra. Dichas empresas son permanentemente evaluadas, por lo que su reclamo resulta relevante para la supervisión que el SERVIU realiza del servicio contratado, arriesgándose a recibir sanciones en caso que se determinen serios o reiterados incumplimientos en la prestación del servicio. Por otra parte, es importante señalar que el día viernes 22 de abril, desde la Sección Asistencia Técnica de este Servicio, tomaron contacto con usted, recogiendo su reclamo y brindando orientación en la aplicación de su beneficio correspondiente al programa Fondo Solidario de Elección de Vivienda, regulado por el Decreto Supremo N° 49 (V. y U.) de 2011. Esperamos que la información proporcionada sea de utilidad, y le reiteramos nuestra disposición para responder sus consultas. PCP/PMJ/GGQ/DRZ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17"/>
    <d v="2022-03-31T17:24:03"/>
    <d v="2022-04-29T17:17:47"/>
    <s v="15523096"/>
    <s v="ALARCON NUÑEZ, JOHANA ISABEL"/>
    <s v="Chileno o extranjero con rut"/>
    <d v="2022-03-31T17:24:04"/>
    <s v="No"/>
    <n v="20"/>
    <s v="No"/>
    <s v="Mujer"/>
    <s v="2.2.1.1. Postulación Individual (D.S. 49)"/>
    <s v="Reclamo"/>
    <s v="SERVIU METROPOLITANO"/>
    <s v="39"/>
    <s v="REGION METROPOLITANA"/>
    <s v="Recoleta"/>
    <s v="Gestión de opinión ciudadana"/>
    <x v="0"/>
    <s v="Miqueles Jimenez, Paola"/>
    <s v="Gallegos, Gabriela"/>
    <s v="Chilena"/>
    <s v="Valor predeterminado"/>
    <m/>
    <x v="6"/>
    <x v="1"/>
  </r>
  <r>
    <s v="CAS-6782177-W6M7F6"/>
    <x v="0"/>
    <s v="Presencial"/>
    <x v="0"/>
    <s v="usuaria solicita dejar reclamo debdioa demora en respuesta de SEREMI que no ha permitido realizar trabajos de reparación de sanitarios."/>
    <s v="Descripción: Junto con saludarle cordialmente, damos respuesta a su reclamo, relacionado a la demora en el inicio de obras que se realizarán en su viviend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en atención a su presentación y comprendiendo su preocupación, es posible indicar que el Supervisor del Departamento de Obras de Edificación de este Servicio, Sr. Francisco Wragg Fontova, tomó contacto con el Prestador de Servicios de Asistencia Técnica Asistec Nova, y en relación al Proyecto al cual corresponden las obras que se realizarán en su vivienda, podemos informar que efectivamente el proyecto no ha iniciado debido a que se está a la espera de la aprobación por parte de la Secretaría Regional Ministerial (SEREMI) de Salud Región Metropolitana, para la remoción de material con asbesto que tienen las cubiertas, sin embargo, la Entidad Patrocinante está realizando todas las gestiones necesarias para agilizar este trámite, una vez que se cuente con esta exigencia se le informará directamente. Junto a esto y en caso de que usted así lo requiera, le invitamos a tomar contacto con el Supervisor SERVIU, antes individualizado, a su correo electrónico: fwragg@minvu.cl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0-04-2022 17:17"/>
    <d v="2022-03-31T17:29:31"/>
    <d v="2022-04-20T17:17:55"/>
    <s v="13260567"/>
    <s v="JARA MARTINEZ, ANDREA ELIZABETH"/>
    <s v="Chileno o extranjero con rut"/>
    <d v="2022-03-31T17:29:31"/>
    <s v="No"/>
    <n v="13"/>
    <s v="No"/>
    <s v="Mujer"/>
    <s v="2.6. Otras consultas y opiniones en materia habitacional"/>
    <s v="Reclamo"/>
    <s v="SERVIU METROPOLITANO"/>
    <s v="44"/>
    <s v="REGION METROPOLITANA"/>
    <s v="Renca"/>
    <s v="Gestión de opinión ciudadana"/>
    <x v="0"/>
    <s v="Miqueles Jimenez, Paola"/>
    <s v="Carcamo Valencia, Mylena"/>
    <s v="Chilena"/>
    <s v="Valor predeterminado"/>
    <m/>
    <x v="6"/>
    <x v="1"/>
  </r>
  <r>
    <s v="CAS-6782179-N0N7R2"/>
    <x v="0"/>
    <s v="Presencial"/>
    <x v="0"/>
    <s v="usuario solicita dejar reclamo debido a demora en respuesta de SEREMI que no ha permitido realizar trabajos de reparación de sanitarios, ya que no han aprobado el retiro de asbesto de las viviendas para comenzar el proyecto."/>
    <s v="Descripción: Junto con saludarle cordialmente, damos respuesta a su presentación, donde manifiesta su reclamo como beneficiaria del Programa de Protección del Patrimonio Familiar regulado por el Decreto Supremo Nº 255 (V. y U.) de 2006, relacionado con la tardanza de inicio de obras por falta de permisos. En primer lugar, quisiéramos manifestar nuestras más sinceras disculpas por las molestias que esta situación le haya podido ocasionar,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es posible indicar que el Supervisor del Departamento de Obras de Edificación de este Servicio, Francisco Wragg Fontova, se puso en contacto con el Prestador de Asistencia Técnica Asistec Nova, informando que el proyecto al cual corresponden las obras que se realizarán en su vivienda, efectivamente no ha iniciado dichas obras, debido a que no cuenta con la aprobación de la SEREMI de Salud RM para la remoción de asbesto que contienen las cubiertas, sin embargo, la Entidad Patrocinante está haciendo todas las gestiones necesarias para agilizar este trámite. En virtud de lo anterior, en caso que usted así lo requiera y como es de nuestro interés acompañarla en este proceso, puede ponerse en contacto directamente con el Supervisor Francisco Wragg Fontova, al correo electrónico fwragg@minvu.cl. Esperamos que la información proporcionada sea de utilidad, y le reiteramos nuestra disposición para responder sus consultas. PCP/CPA/MCV/FW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2-04-2022 17:02"/>
    <d v="2022-03-31T17:33:10"/>
    <d v="2022-04-22T17:02:13"/>
    <s v="17879644"/>
    <s v="LAGOS HENRIQUEZ, IGNACIO ANDRES"/>
    <s v="Chileno o extranjero con rut"/>
    <d v="2022-03-31T17:33:10"/>
    <s v="No"/>
    <n v="15"/>
    <s v="No"/>
    <s v="Hombre"/>
    <s v="6.3.5. Otras consultas y opiniones sobre empresas constructoras"/>
    <s v="Reclamo"/>
    <s v="SERVIU METROPOLITANO"/>
    <s v="30"/>
    <s v="REGION METROPOLITANA"/>
    <s v="Renca"/>
    <s v="Gestión de opinión ciudadana"/>
    <x v="0"/>
    <s v="Parada Alarcon, Carolina"/>
    <s v="Cardenas Pinto, Paola"/>
    <s v="Chilena"/>
    <s v="Valor predeterminado"/>
    <m/>
    <x v="6"/>
    <x v="1"/>
  </r>
  <r>
    <s v="CAS-6783406-G3P5J3"/>
    <x v="0"/>
    <s v="Presencial"/>
    <x v="0"/>
    <s v="usuaria solicita dejar reclamo dirigido a funcionaria Elizabeth Tobar por documentación para validación de contrato de arriendo"/>
    <s v="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Metropolitano es de suma importancia que el proceso de aplicación del subsidio obtenido, se realice sin mayores inconvenientes para nuestros usuarios. Dicho lo anterior, le informamos que su contrato de arriendo, fue validado y activado por usted con fecha 01.04.2022, en nuestras plataformas de arriendo. Señalar, además, que la respectiva jefatura ha tomado conocimiento de lo expuesto y ha implementado las medidas correctivas pertinentes, a objeto de evitar que los hechos descritos vuelvan a ocurrir, toda vez qu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9-04-2022 17:54"/>
    <d v="2022-04-01T15:19:54"/>
    <d v="2022-04-29T17:54:13"/>
    <s v="7981145"/>
    <s v="URIBE RODRIGUEZ, ORIANA VICTORIA"/>
    <s v="Chileno o extranjero con rut"/>
    <d v="2022-04-01T15:19:54"/>
    <s v="No"/>
    <n v="19"/>
    <s v="No"/>
    <s v="Mujer"/>
    <s v="2.2.04. Subsidio de Arriendo de Vivienda (D.S. 52)"/>
    <s v="Reclamo"/>
    <s v="SERVIU METROPOLITANO"/>
    <s v="62"/>
    <s v="REGION METROPOLITANA"/>
    <s v="La Florida"/>
    <s v="Gestión de opinión ciudadana"/>
    <x v="0"/>
    <s v="Marinao, Jenifer"/>
    <s v="Maass, Catalina"/>
    <s v="Chilena"/>
    <s v="Valor predeterminado"/>
    <m/>
    <x v="9"/>
    <x v="1"/>
  </r>
  <r>
    <s v="CAS-6788442-D5L6D9"/>
    <x v="0"/>
    <s v="Presencial"/>
    <x v="0"/>
    <s v="Reclamo del Sr. Carlos Alberto Retamal Gutiérrez rut: 9934646-9, quien es beneficiado del DS01 1/2021, modalidad Densificación Predial, quien indica que a la fecha no hay resolución alguna para quieres calificaron como beneficiados para la construcción, para poder aplicar su subsidio. Indica que a la espera de su respuesta, le han pedido la vivienda y se encuentra actualmente viviendo en un contenedor. Además indica que este nuevo cambio de procedimiento al respecto de que será a tarves de una entidad patrocinante no les fue informado a ninguno de los beneficiarios al momento de recibir su subsidio."/>
    <s v="Descripción: Junto con saludar cordialmente, damos respuesta a su reclamo, ingresado a través de nuestra Oficina de Informaciones, Reclamos y Sugerencia (Oirs - Melipilla) en la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atención a su requerimiento y que existen otros beneficiarios/as afectados/as, por la misma situación, podemos comentarle que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GGQ/MSM Fecha de publicación: 23-08-2022 17:23"/>
    <d v="2022-04-06T15:51:27"/>
    <d v="2022-08-23T17:23:22"/>
    <s v="9934646"/>
    <s v="RETAMAL GUTIERREZ, CARLOS ALBERTO"/>
    <s v="Chileno o extranjero con rut"/>
    <d v="2022-04-06T14:51:28"/>
    <s v="No"/>
    <n v="95"/>
    <s v="Sí"/>
    <s v="Hombre"/>
    <s v="2.2.2.3. D.S. 01 Título II: Subsidio habitacional para sectores medios"/>
    <s v="Reclamo"/>
    <s v="SERVIU METROPOLITANO"/>
    <s v="56"/>
    <s v="REGION METROPOLITANA"/>
    <s v="San Pedro"/>
    <s v="Gestión de opinión ciudadana"/>
    <x v="0"/>
    <s v="Marinao, Jenifer"/>
    <s v="Gallegos, Gabriela"/>
    <s v="Chilena"/>
    <s v="Valor predeterminado"/>
    <m/>
    <x v="9"/>
    <x v="1"/>
  </r>
  <r>
    <s v="CAS-6790152-Q7Q9G2"/>
    <x v="0"/>
    <s v="Presencial"/>
    <x v="0"/>
    <s v="usuaria solicita dejar reclamo dirigido a depto. de arriendo ya que no entregan informacion que no corresponde y no todos manejan la misma informacion"/>
    <s v="Descripción: Junto con saludarle cordialmente, damos respuesta a su presentación, donde expresa su reclamo dirigido hacia el Equipo de Arriendo, señalando no estregar información como corresponde y que los funcionarios del SERVIU Metropolitano, no manejan todos las misma información. En primer lugar, quisiéramos expresar que lamentamos profundamente la situación descrita por usted, especialmente porque nuestro compromiso como SERVIU Metropolitano es ofrecer un servicio con altos estándares de calidad, entregándoles a nuestros usuarios una información certera y oportuna. Al respecto, le informamos que para dar atención directa y sin mayores inconvenientes, la invitamos a escribir directamente al correo electrónico: validacioncontratoarriendo@minvu.cl , a objeto de aclarar posibles dudas del proceso de aplicación del subsidio de arriendo y acompañarla en este proceso. Finalmente, agradecemos el tiempo que se tomó en expresar su malestar, ya que nos instan en el mejoramiento continuo de nuestra labor. Esperamos que la información proporcionada sea de utilidad, y le reiteramos nuestra disposición para responder sus consultas. PCP/CPA/CMF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03-05-2022 17:48"/>
    <d v="2022-04-07T18:04:11"/>
    <d v="2022-05-03T17:48:56"/>
    <s v="16594003"/>
    <s v="RODRIGUEZ TORRES, NATHALI MASSIEL"/>
    <s v="Chileno o extranjero con rut"/>
    <d v="2022-04-07T17:04:11"/>
    <s v="No"/>
    <n v="17"/>
    <s v="No"/>
    <s v="Mujer"/>
    <s v="2.2.04. Subsidio de Arriendo de Vivienda (D.S. 52)"/>
    <s v="Reclamo"/>
    <s v="SERVIU METROPOLITANO"/>
    <s v="34"/>
    <s v="REGION METROPOLITANA"/>
    <s v="Estacion Central"/>
    <s v="Gestión de opinión ciudadana"/>
    <x v="0"/>
    <s v="Parada Alarcon, Carolina"/>
    <s v="Maass, Catalina"/>
    <s v="Extranjera"/>
    <s v="Valor predeterminado"/>
    <s v="Chile"/>
    <x v="9"/>
    <x v="1"/>
  </r>
  <r>
    <s v="CAS-6793380-N3Z4K7"/>
    <x v="0"/>
    <s v="Presencial"/>
    <x v="0"/>
    <s v="usuaria solicita dejar reclamo debido a que según indica beneficio que figura en sistema rukan: MEJOR. VIVIENDA TÍTULO II Llamado Asignación Directa Sismo 2012 Numero Certificado MM2 AD-2012-3354537 es falso y ahora necesita el desbloqueo de su cuenta ya que ya no quiere utilizar su beneficio de banco de materiales."/>
    <s v="Descripción: Junto con saludarle cordialmente, y por especial encargo de la Dirección del SERVIU Metropolitano, doy respuesta a su reclamo, que dice relación con un subsidio de mejoramiento informado en nuestros sistemas, el cual no correspondería, solicitando el desbloqueo de su libreta de ahorro para la vivienda. Al respecto, le informamos que, revisada la información disponible en nuestro sistema computacional, podemos señalar que durante el año 2012 se le otorgó un subsidio correspondiente al Plan de Reconstrucción 2012 destinado al mejoramiento de los bienes comunes edificados de la copropiedad, afectados por el terremoto del año 2010. Ahora bien, y en relación al subsidio Banco de Materiales y considerando que éste se encuentra vigente, no puede autorizarse por el momento el desbloqueo de su libreta de ahorro para la vivienda. Lo que corresponde es solicitar a la I. Municipalidad de Independencia gestione su renuncia, la cual debe ser presentada en la Sección Soporte Técnico de este Servicio. Una vez que ésta sea autorizada, su libreta será desbloqueada y podrá disponer de sus ahorros. En virtud de lo señalado, y en caso de requerir mayor información, sugerimos tomar contacto con la Entidad a cargo, I. Municipalidad de Independencia mediante el correo electrónico: npaez@independencia.cl. Finalmente, puede informarse de sus derechos y deberes como usuario, establecidos en nuestra Carta de Derechos Ciudadanos adjunta y que además se encuentra disponible en el sitio https://www.minvu.gob.cl/wp-content/uploads/2019/01/carta_Derechos-Ciudadanos_-2022.pdf PVL/PCP/PMJ/MBL/NVG Fecha de publicación: 18-05-2022 14:08"/>
    <d v="2022-04-11T16:16:48"/>
    <d v="2022-05-18T14:09:04"/>
    <s v="5128942"/>
    <s v="HERRERA PEREZ, MARIA EUGENIA"/>
    <s v="Chileno o extranjero con rut"/>
    <d v="2022-04-11T16:16:48"/>
    <s v="No"/>
    <n v="26"/>
    <s v="Sí"/>
    <s v="Mujer"/>
    <s v="2.2.3.2. PPPF II"/>
    <s v="Reclamo"/>
    <s v="SERVIU METROPOLITANO"/>
    <s v="77"/>
    <s v="REGION METROPOLITANA"/>
    <s v="Independencia"/>
    <s v="Gestión de opinión ciudadana"/>
    <x v="0"/>
    <s v="Miqueles Jimenez, Paola"/>
    <s v="Barrera Leon, Marcela"/>
    <s v="Chilena"/>
    <s v="Valor predeterminado"/>
    <m/>
    <x v="9"/>
    <x v="1"/>
  </r>
  <r>
    <s v="CAS-6793467-P1F4Y4"/>
    <x v="0"/>
    <s v="Presencial"/>
    <x v="0"/>
    <s v="usuaria solicita dejar reclamo dirigido a funcionario Julio Flores, debido a que le han rechazado un documento dos veces y ahora le indican que debe ingresar la documentación a traves de correo electrónico"/>
    <s v="Descripción: Junto con saludarle cordialmente, y por especial encargo de la Dirección del SERVIU Metropolitano, doy respuesta a su reclamo, relacionado con la atención recibida por parte del funcionario, Sr. Julio Flores Castillo, quien se desempeña en la Oficina de Informaciones, Reclamo y Sugerencia (OIRS- Santiago), del SERVIU Metropolitano. En primer lugar, quisiera señalar que lamento la situación descrita por usted, puesto que nuestro compromiso como SERVIU Metropolitano, es brindar un servicio con altos estándares de calidad, entregándoles a nuestras usuarias, un trato amable y proporcionando información clara, completa y oportuna. Agradezco el tiempo que se ha tomado en manifestar su molestia por la atención brindada por el funcionario antes mencionado, puesto que esto posibilita que podamos mejorar nuestra gestión y nuestra atención de público, evitando que estas situaciones se vuelvan a repetir a futuro. Informarle, además, que la Jefatura de dicha Oficina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OHM Fecha de publicación: 18-05-2022 17:21"/>
    <d v="2022-04-11T17:34:32"/>
    <d v="2022-05-18T17:21:28"/>
    <s v="15392450"/>
    <s v="BARRA RUBILAR, ERIKA RAQUEL"/>
    <s v="Chileno o extranjero con rut"/>
    <d v="2022-04-11T17:34:32"/>
    <s v="No"/>
    <n v="26"/>
    <s v="Sí"/>
    <s v="Mujer"/>
    <s v="5.1.4.1. Claridad de la información (Atención Presencial)"/>
    <s v="Reclamo"/>
    <s v="SERVIU METROPOLITANO"/>
    <s v="40"/>
    <s v="REGION METROPOLITANA"/>
    <s v="Lampa"/>
    <s v="Gestión de opinión ciudadana"/>
    <x v="0"/>
    <s v="Marinao, Jenifer"/>
    <s v="Hernandez Muñoz, Olga"/>
    <s v="Chilena"/>
    <s v="Valor predeterminado"/>
    <m/>
    <x v="9"/>
    <x v="1"/>
  </r>
  <r>
    <s v="CAS-6796695-S1Y6W7"/>
    <x v="0"/>
    <s v="Presencial"/>
    <x v="0"/>
    <s v="usuaria solicita dejar reclamo debido a que su subsidio DS1 2-2015 está vencido y ya no lo puede aplicar"/>
    <s v="Descripción: Junto con saludarle cordialmente, damos respuesta a su reclamo, mediante el cual, expone que requiere una prórroga a su subsidio habitacional. Al respecto, le informamos que de acuerdo a nuestros registros, hemos verificado que usted es beneficiaria de un Subsidio Habitacional correspondiente al programa Sistema Integrado de Subsidio Habitacional, regulado por el Decreto Supremo N°1 (V. y U.) de 2011, obtenido en el año 2015. La vigencia del referido subsidio habitacional comenzó el 20.01.2016, extendiéndose de manera excepcional, mediante Resolución N°1680 (V. y U.) de fecha 20.11.2020, hasta el día 20.01.2022, fecha en la que caducó definitivamente, ya que la normativa que regula el mencionado programa, lamentablemente no contempla un nuevo plazo para aplicar su beneficio. De esta forma y en la medida que no pudo concretar la adquisición de una vivienda con este subsidio, es importante señalar que para que usted pueda acceder a los recursos que se encuentran en su cuenta de ahorro para la vivienda, deberá concurrir a cualquiera de las Oficinas de Informaciones, Reclamos y Sugerencias (OIRS) de este Servicio, o la más cercana a su domicilio (OIRS Santiago, ubicada en calle Arturo Prat N°80, Metro U. de Chile, comuna de Santiago), y presentar la renuncia voluntaria a su subsidio habitacional, quedando así habilitada para participar de un nuevo proceso de postulación. Esperamos que la información proporcionada sea de utilidad, y le reiteramos nuestra disposición para responder sus consultas. PCP/PMJ/MST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2-05-2022 12:24"/>
    <d v="2022-04-13T18:05:06"/>
    <d v="2022-05-12T12:24:32"/>
    <s v="6156937"/>
    <s v="MUÑOZ URBINA, JUANA SONIA"/>
    <s v="Chileno o extranjero con rut"/>
    <d v="2022-04-13T18:05:06"/>
    <s v="No"/>
    <n v="20"/>
    <s v="No"/>
    <s v="Mujer"/>
    <s v="2.2.2.1. D.S. 01 Título 0: Condiciones Especiales. Grupos emergentes sin capacidad de endeudamiento"/>
    <s v="Reclamo"/>
    <s v="SERVIU METROPOLITANO"/>
    <s v="73"/>
    <s v="REGION METROPOLITANA"/>
    <s v="Ñuñoa"/>
    <s v="Gestión de opinión ciudadana"/>
    <x v="0"/>
    <s v="Miqueles Jimenez, Paola"/>
    <s v="Cardenas Pinto, Paola"/>
    <s v="Chilena"/>
    <s v="Valor predeterminado"/>
    <m/>
    <x v="9"/>
    <x v="1"/>
  </r>
  <r>
    <s v="CAS-6803795-Z9F8K6"/>
    <x v="0"/>
    <s v="Presencial"/>
    <x v="0"/>
    <s v="usuaria solicita dejar reclamo dirigido a funcionaria Carmina Cortes por que la atendió demasiado estresada."/>
    <s v="Descripción: Junto con saludarle cordialmente, damos respuesta a su reclamo, relacionado con la atención brindada por la funcionaria Srta. Carmina Cortes Amigo, quien se desempeña en la Oficina de Informaciones, Reclamos y Sugerencias (OIRS) Santiago de este Servicio.  En primer lugar, quisieramos señalar que lamentamos la situación descrita por usted, puesto que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a Oficina de Informaciones mantuvo una reunión con la referida funcionaria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Esperamos que la información proporcionada sea de utilidad, y le reiteramos nuestra disposición para responder sus consultas. PCP/PMJ/OHM/JFC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8-05-2022 14:31"/>
    <d v="2022-04-20T17:22:08"/>
    <d v="2022-05-18T14:31:54"/>
    <s v="11732839"/>
    <s v="BAEZA ARACENA, MARIELA DE LAS MERCEDES"/>
    <s v="Chileno o extranjero con rut"/>
    <d v="2022-04-20T17:22:09"/>
    <s v="No"/>
    <n v="20"/>
    <s v="No"/>
    <s v="Mujer"/>
    <s v="5.1.3.2. Trato del funcionario/a (Atención Presencial)"/>
    <s v="Reclamo"/>
    <s v="SERVIU METROPOLITANO"/>
    <s v="50"/>
    <s v="REGION METROPOLITANA"/>
    <s v="Estacion Central"/>
    <s v="Gestión de opinión ciudadana"/>
    <x v="0"/>
    <s v="Miqueles Jimenez, Paola"/>
    <s v="Villarroel Salazar, María Ines"/>
    <s v="Chilena"/>
    <s v="Valor predeterminado"/>
    <m/>
    <x v="9"/>
    <x v="1"/>
  </r>
  <r>
    <s v="CAS-6806906-P6D3J5"/>
    <x v="0"/>
    <s v="Presencial"/>
    <x v="0"/>
    <s v="usuaria solicita dejar reclamo debido a que en su condominio social le estan quitando el estacionamiento"/>
    <s v="Descripción: Junto con saludar cordialmente, y por especial encargo de la Dirección del SERVIU Metropolitano, damos respuesta a su reclamo donde expone situación que enfrentaría en el condominio que reside, y el uso del estacionamiento que le habría sido asignado. Al respecto, y lamentando profundamente la situación descrita por usted; le informamos que es una materia que debe resolver con el comité de administración, teniendo en cuenta el Reglamento de Copropiedad y la normas de convivencia del Condominio. No obstante, en atención a las condiciones económicas y de salud que usted describe, y que le han impedido pagar oportunamente el uso del estacionamiento, la Trabajadora Social de la Sección Habilitación Social de Serviu Metropolitano, Sra. Claudia Barria Straussmann, presentó su carta a la Encargada de Vivienda de la Municipalidad de El Bosque, Sra. Magaly Cañas, solicitándole revisar con el comité de administración su solicitud de mayor plazo para pagar deuda por uso de estacionamiento y evitar retiro de su camioneta en el condominio. Dicho lo anterior, manifestamos nuestro deseo, de que las gestiones que lleve a cabo su Municipalidad, le permitan llegar a un buen acuerdo con el comité de administ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NMM/CBS Fecha de publicación: 20-06-2022 15:43"/>
    <d v="2022-04-22T16:51:22"/>
    <d v="2022-06-20T15:43:43"/>
    <s v="22153102"/>
    <s v="TUPAC CARHUALLANQUI, ROCIO DEL PILAR"/>
    <s v="Chileno o extranjero con rut"/>
    <d v="2022-04-22T16:51:22"/>
    <s v="No"/>
    <n v="41"/>
    <s v="Sí"/>
    <s v="Mujer"/>
    <s v="2.2.1.2.2. Postulación Colectiva con proyecto (D.S. 49)"/>
    <s v="Reclamo"/>
    <s v="SERVIU METROPOLITANO"/>
    <s v="50"/>
    <s v="REGION METROPOLITANA"/>
    <s v="El Bosque"/>
    <s v="Gestión de opinión ciudadana"/>
    <x v="0"/>
    <s v="Parada Alarcon, Carolina"/>
    <s v="Molina, Natalia"/>
    <s v="Chilena"/>
    <s v="Valor predeterminado"/>
    <s v="Perú"/>
    <x v="9"/>
    <x v="1"/>
  </r>
  <r>
    <s v="CAS-6811163-W3N8Q1"/>
    <x v="0"/>
    <s v="Presencial"/>
    <x v="0"/>
    <s v="usuaria nuevamente solicita dejar reclamo ya que puso uno con fecha 28/01/2022 debido a obras d emejoramiento mal realizadas y aún no ha obtenido respuesta. Indica que su vivienda se esta lloviendo y necesita una respuesta de forma urgente."/>
    <s v="Descripción: Junto con saludarle cordialmente, damos respuesta a su reclamo, relacionado con la ejecución de las obras de mejoramiento en la vivienda correspondiente a su madre Sra. Nohelia Ramos Mundaca, financiadas a través del Programa de Protección del Patrimonio Familiar (PPPF), regulado por el Decreto Supremo Nº 255 (V. y U.) de 2006, del cual es ella beneifiari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en relación al reclamo del Llamado de Banco de Materiales, desde la Sección Gestion Asistencia Técnica de este Servicio, tomaron contacto con el Prestador de Servicios de Asistencia Técnica (PSAT) Colectivo Emergente, quienes señalaron lo siguiente: - Las obras fueron ejecutadas por el maestro particular Sr. Mario Cepeda, recomendado por el PSAT y aceptado por la beneficiaria. - Se le hizo entrega detallada del listado de compras y actualizado por lo menos en tres ocasiones, debido a la escasez de materiales a nivel de ferreterías. - La beneficiaria no siguió recomendaciones de construcción y le dio instrucciones al maestro de ejecución de elementos como tragaluces que ella compró (policarbonato ondulado), sin la autorización del Inspector Técnico de Obras (ITO) PSAT. - Se le han solicitado a la Entidad, labores de ejecución y asesorías que no están dentro de contrato. - Solicita que se le ejecute una superficie de 80mts.2 y arreglos de un muro medianero hacia el patio del vecino con el que deslinda, incluso en construcciones sin permiso de edificación y con asbesto cemento, todo eso con un presupuesto de 22,2 Unidades de Fomento (UF). Los trabajos realizados están bien ejecutados, alcanzando para 60mts.2 zinc alum 5v, fieltro asfáltico, refuerzo con palos 2x2 impregnado y placa OSB. Es importante mencionar que el PSAT le ayudó a contactar un maestro que quisiera el trato y esperar el tiempo de pago, pero ninguno estuvo dispuesto. Si bien el representante legal del PSAT inspeccionó los trabajos, haciendo pruebas de agua y no hubo filtración, su familia ha insistido en que son los responsables, aun cuando la ejecución correspondió a un trabajo particular, donde la familia intervino solicitando ejecuciones adicionales no contemplados en lo aprobado. Así también para que el maestro quisiera hacer los trabajos , el PSAT le habría pagado de su presupuesto personal y llevaron material extra, no siendo esto obligación. Finalmente señalan que como entidad no han ingresado ningún pago por labores de asistencia técnica, pues la beneficiaria negó de sus labores. Esperamos que la información proporcionada sea de utilidad, y le reiteramos nuestra disposición para responder sus consultas. PCP/PMJ/CVB/GGQ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07"/>
    <d v="2022-04-26T17:07:39"/>
    <d v="2022-05-24T18:07:45"/>
    <s v="9123010"/>
    <s v="OSES RAMOS, XIMENA DEL PILAR"/>
    <s v="Chileno o extranjero con rut"/>
    <d v="2022-04-26T17:07:40"/>
    <s v="No"/>
    <n v="20"/>
    <s v="No"/>
    <s v="Mujer"/>
    <s v="2.2.3.2. PPPF II"/>
    <s v="Reclamo"/>
    <s v="SERVIU METROPOLITANO"/>
    <s v="58"/>
    <m/>
    <s v="El Bosque"/>
    <s v="Gestión de opinión ciudadana"/>
    <x v="0"/>
    <s v="Miqueles Jimenez, Paola"/>
    <s v="Gallegos, Gabriela"/>
    <s v="Chilena"/>
    <s v="Valor predeterminado"/>
    <m/>
    <x v="9"/>
    <x v="1"/>
  </r>
  <r>
    <s v="CAS-6811171-N0H5D9"/>
    <x v="0"/>
    <s v="Presencial"/>
    <x v="0"/>
    <s v="usuarioo solicita dejar reclamo dirigido a guardia de seguridad de OIRS Santiago (Cristian) ya que según indica se puso en duda su condición de discapacidad."/>
    <s v="Descripción: Junto con saludar cordialmente, y por especial encargo de la Dirección del SERVIU Metropolitano, doy respuesta a su reclamo relacionado con el trato brindado por parte de quien se desempeña como guardia de seguridad en nuestra Oficina de Informaciones, Reclamos y Sugerencias (OIRS Santiago). En primer lugar, quisiera manifestar que lamento la situación descrita por usted, puesto que para nosotros como SERVIU Metropolitano es de suma importancia la calidad de la atención entregada a nuestros usuarios, trabajando arduamente todos los días para mejorar nuestros espacios de atención y el trato que los funcionarios entregan en ella. Por lo anterior, cumplo con informar a usted que el supervisor de la empresa de seguridad fue contactado por SERVIU Metropolitano, a objeto de evitar que situaciones como las descritas en su presentación se repitan en el futuro, recalcando y reforzando las condiciones y actitudes para la atención a público. Reciba usted mis más sinceras disculpas por las molestias que esta situación le haya podido causar y lo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JML/MCG Fecha de publicación: 09-08-2022 12:17"/>
    <d v="2022-04-26T17:12:50"/>
    <d v="2022-08-09T12:18:25"/>
    <s v="14138428"/>
    <s v="MAZZAQUIOD GUTIERREZ, JUAN CARLOS"/>
    <s v="Chileno o extranjero con rut"/>
    <d v="2022-04-26T17:12:50"/>
    <s v="No"/>
    <n v="73"/>
    <s v="Sí"/>
    <s v="Hombre"/>
    <s v="5.1.3.3. Trato discriminatorio (Atención Presencial)"/>
    <s v="Reclamo"/>
    <s v="SERVIU METROPOLITANO"/>
    <s v="41"/>
    <s v="REGION METROPOLITANA"/>
    <s v="Estacion Central"/>
    <s v="Gestión de opinión ciudadana"/>
    <x v="0"/>
    <s v="Marinao, Jenifer"/>
    <s v="Cepeda Grez, Maurice"/>
    <s v="Chilena"/>
    <s v="Valor predeterminado"/>
    <m/>
    <x v="9"/>
    <x v="1"/>
  </r>
  <r>
    <s v="CAS-6811178-L9P4L0"/>
    <x v="0"/>
    <s v="Presencial"/>
    <x v="0"/>
    <s v="usuaria deja reclamo para solicitar fiscalizador serviu a EGIS PSAT RUNTIME LIMITADA por proyecto de mejoramiento de condominios sociales en villa Jaime Eyzaguirre Macul."/>
    <s v="Descripción: Junto con saludar cordialmente, y por especial encargo de la Dirección del SERVIU Metropolitano, doy respuesta a su reclamo, donde solicita fiscalización de parte del Serviu Metropolitano a la EGIS PSAT RUNTIME LIMITADA, por proyecto de mejoramiento de condominios sociales en villa Jaime Eyzaguirre Comuna de Macul En primer lugar,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 que realizó visita a su vivienda, ocasión en la que se habrían considerado y aclarado sus dudas. Señalar que con posterioridad a dicha vista, el supervisor de la referida PSAT, intento comunicarse con usted vía contacto telefónico, sin obtener respuest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LLJ Fecha de publicación: 02-06-2022 19:25"/>
    <d v="2022-04-26T17:18:33"/>
    <d v="2022-06-02T19:25:33"/>
    <s v="12885773"/>
    <s v="URIBE RUBILAR, CAROLINA ESTER"/>
    <s v="Chileno o extranjero con rut"/>
    <d v="2022-04-26T17:18:33"/>
    <s v="No"/>
    <n v="27"/>
    <s v="Sí"/>
    <s v="Mujer"/>
    <s v="2.2.3.2. PPPF II"/>
    <s v="Reclamo"/>
    <s v="SERVIU METROPOLITANO"/>
    <s v="47"/>
    <s v="REGION METROPOLITANA"/>
    <s v="Providencia"/>
    <s v="Gestión de opinión ciudadana"/>
    <x v="0"/>
    <s v="Marinao, Jenifer"/>
    <s v="Carcamo Valencia, Mylena"/>
    <s v="Chilena"/>
    <s v="Valor predeterminado"/>
    <m/>
    <x v="9"/>
    <x v="1"/>
  </r>
  <r>
    <s v="CAS-6813036-L7K9B5"/>
    <x v="0"/>
    <s v="Presencial"/>
    <x v="0"/>
    <s v="usuaria solicita dejar reclamo debido a que fue a Sodimac a utilizar su gift card del programa Banco de materiales y le dijeron que no podía comprar ahí ya que SERVIU tiene una deuda por lo cual no se pueden realizar compras hasta nuevo aviso por tanto no ha podido terminar los trabajos en su vivienda."/>
    <s v="Descripción: Junto con saludarle cordialmente, damos respuesta a su reclamo, donde expone las dificultades que tuvo que enfrentar, al aplicar su subsidio de mejoramiento correspondiente a Banco de Materiales, del Programa de Protección del Patrimonio Familiar, regulado por el Decreto Supremo N° 255 (V. y U.) 2006. En primer lugar, quisiéramos manifestar que lamentamos muy sinceramente la situación expuesta por usted; no obstante, estimamos necesario mencionar que, para dar una respuesta certera y oportuna, se realizaron todas las gestiones internas pertinentes.  Dicho lo anterior, le comentamos que el convenio se encuentra vigente en la actualidad, por lo que adjunto a esta respuesta encontrará el listado de convenios actualizados, a fin de que pueda explorar las alternativas de compra.   Esperamos que la información proporcionada sea de utilidad, y le reiteramos nuestra disposición para responder sus consultas. PCP/PMJ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11-05-2022 13:12"/>
    <d v="2022-04-27T16:42:23"/>
    <d v="2022-05-11T13:12:41"/>
    <s v="14434067"/>
    <s v="CASTRO DIAZ, PAOLA ANDREA"/>
    <s v="Chileno o extranjero con rut"/>
    <d v="2022-04-27T16:42:23"/>
    <s v="No"/>
    <n v="10"/>
    <s v="No"/>
    <s v="Mujer"/>
    <s v="2.2.3.2. PPPF II"/>
    <s v="Reclamo"/>
    <s v="SERVIU METROPOLITANO"/>
    <s v="50"/>
    <s v="REGION METROPOLITANA"/>
    <s v="Padre Hurtado"/>
    <s v="Gestión de opinión ciudadana"/>
    <x v="0"/>
    <s v="Miqueles Jimenez, Paola"/>
    <s v="Cardenas Pinto, Paola"/>
    <s v="Chilena"/>
    <s v="Valor predeterminado"/>
    <m/>
    <x v="9"/>
    <x v="1"/>
  </r>
  <r>
    <s v="CAS-6814786-T3V7N7"/>
    <x v="0"/>
    <s v="Presencial"/>
    <x v="0"/>
    <s v="Usuaria solicita dejar un reclamo debido a la tardanza a la respuesta por validación de contrato de arriendo"/>
    <s v="Descripción: Junto con saludarle cordialmente, y por especial encargo de la Dirección del SERVIU Metropolitano, doy respuesta a su reclamo, donde expresa su opinión por la demora en el proceso de validación de su contrato de arriendo. En primer lugar, quisiéramos señalar que lamentamos la situación descrita por usted, especialmente porque para nosotros como SERVIU es de suma importancia que el proceso de aplicación de un subsidio habitacional, se realice sin mayores inconvenientes para nuestras usuarias. En relación a lo expuesto, le informamos que revisados nuestros registros fue posible verificar que su contrato de arriendo fue validado y posteriormente activado por usted, el día 30/04/2022, realizando su primer copago. Dado, lo anterior el Ministerio de Vivienda y Urbanismo (MINVU), dio inicio al pago del subsidio a contar del día 13/05/2022. Finalmente, como Serviu Metropolitano, nos resulta muy importante la calidad de atención que se entrega a nuestros usuarios/as, así como la información que se brinda en nuestros espacios de atención, por lo que, le agradecemos que se haya tomado el tiempo para darnos a conocer su experiencia. Esperamos que la información proporcionada sea de utilidad, y le reiteramos nuestra disposición para responder sus consultas. PCP/JML/CMF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14"/>
    <d v="2022-04-28T16:13:34"/>
    <d v="2022-05-24T18:14:15"/>
    <s v="20596683"/>
    <s v="ROMERO PINTO, JAVIERA CATALINA"/>
    <s v="Chileno o extranjero con rut"/>
    <d v="2022-04-28T16:13:34"/>
    <s v="No"/>
    <n v="18"/>
    <s v="No"/>
    <s v="Mujer"/>
    <s v="2.2.04. Subsidio de Arriendo de Vivienda (D.S. 52)"/>
    <s v="Reclamo"/>
    <s v="SERVIU METROPOLITANO"/>
    <s v="21"/>
    <s v="REGION METROPOLITANA"/>
    <s v="Puente Alto"/>
    <s v="Gestión de opinión ciudadana"/>
    <x v="0"/>
    <s v="Marinao, Jenifer"/>
    <s v="Maass, Catalina"/>
    <s v="Chilena"/>
    <s v="Valor predeterminado"/>
    <m/>
    <x v="9"/>
    <x v="1"/>
  </r>
  <r>
    <s v="CAS-6818116-L6C8J8"/>
    <x v="0"/>
    <s v="Presencial"/>
    <x v="0"/>
    <s v="usuaria solicita dejar reclamo dirigido a funcionario Benjamin Vidal (guardia) por su mala atención."/>
    <s v="Descripción: Junto con saludarle cordialmente, y por especial encargo de la Dirección del SERVIU Metropolitano, doy respuesta a su reclamo, dirigido al guardia Sr. Benjamín Vidal, por su mala atención y trato. En primer lugar, quisiéramos señalar que lamentamos la situación descrita por usted, para nosotros como SERVIU Metropolitano, es de suma importancia la calidad de atención de nuestras usuarias, por lo que, nos encontramos trabajando arduamente todos los días para mejorar nuestros espacios de atención y el trato que nuestros funcionarios entregan en ella. Por lo anterior cumplimos con informarle, la respectiva jefatura ha tomado conocimiento de lo expuesto en su opinión ciudadana y ha implementado las medidas correctivas pertinentes, a objeto de evitar que los hechos descritos vuelvan a ocurrir. Señalar que al mismo tiempo se realizaron los refuerzos con el funcionario involucrado respecto de las condiciones y actitudes para la atención a público, para así mejorar la disposición hacia la atención de nuestros/as usuarios/as. Le reiteramos, nuestras más sinceras disculpas por las molestias que esta situación le haya podido causar y la invitamos a seguir entregándonos su opinión, la cual, nos permite avanzar, mejorar y corregir errores. Esperamos que la información proporcionada sea de utilidad, y le reiteramos nuestra disposición para responder sus consultas. PCP/JML/MCG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3:39"/>
    <d v="2022-05-02T18:01:33"/>
    <d v="2022-05-30T13:39:18"/>
    <s v="19280937"/>
    <s v="YAÑEZ CASTILLO, SARA ERNESTINA"/>
    <s v="Chileno o extranjero con rut"/>
    <d v="2022-05-02T18:01:33"/>
    <s v="No"/>
    <n v="20"/>
    <s v="No"/>
    <s v="Mujer"/>
    <s v="2.6. Otras consultas y opiniones en materia habitacional"/>
    <s v="Reclamo"/>
    <s v="SERVIU METROPOLITANO"/>
    <s v="27"/>
    <s v="REGION METROPOLITANA"/>
    <s v="Cerro Navia"/>
    <s v="Gestión de opinión ciudadana"/>
    <x v="0"/>
    <s v="Marinao, Jenifer"/>
    <s v="Cepeda Grez, Maurice"/>
    <s v="Chilena"/>
    <s v="Valor predeterminado"/>
    <m/>
    <x v="10"/>
    <x v="1"/>
  </r>
  <r>
    <s v="CAS-6818121-Y5T0J2"/>
    <x v="0"/>
    <s v="Presencial"/>
    <x v="0"/>
    <s v="usuaria solicita dejar reclamo por obras de mejoramiento mal realizadas"/>
    <s v="Descripción: Junto con saludar cordialmente, y por especial encargo de la Dirección del SERVIU Metropolitano, doy respuesta a su reclamo, donde manifiesta haber sido beneficiada con un subsidio correspondiente al Programa de Protección del Patrimonio Familiar, regulado por el Decreto Supremo Nº 255 (V. y U.) de 2006, Mejoramiento de Viviendas y Barrio, regulado por el Decreto Supremo Nº 27 (V. y U.) de 2016.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n atención a su presentación, y comprendiendo su preocupación, podemos señalar que el Supervisor del Departamento de Obras de Edificación de este Servicio, Sr. Felipe Silva Silva, ha tomado contacto con el Inspector Técnico de las obras de su vivienda, quien ha informado que los trabajos en su vivienda no están recepcionados, encontrándose con un avance de obras de un 45% y que las observaciones que usted plantea en referencia al tabique, serán subsanadas en el transcurso que se avance hacia un 100% de ejecución de las obras consideradas en su vivienda. Dicho lo anterior, en caso de que usted así lo requiera puede ponerse en contacto directamente con el Supervisor de este servicio, al correo electrónico fsilv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MCV Fecha de publicación: 13-06-2022 17:27"/>
    <d v="2022-05-02T18:06:36"/>
    <d v="2022-06-13T17:27:47"/>
    <s v="10901037"/>
    <s v="CARVAJAL SEPULVEDA, SONNIA ELENA"/>
    <s v="Chileno o extranjero con rut"/>
    <d v="2022-05-02T18:06:36"/>
    <s v="No"/>
    <n v="30"/>
    <s v="Sí"/>
    <s v="Mujer"/>
    <s v="2.2.3.2. PPPF II"/>
    <s v="Reclamo"/>
    <s v="SERVIU METROPOLITANO"/>
    <s v="56"/>
    <s v="REGION METROPOLITANA"/>
    <s v="La Granja"/>
    <s v="Gestión de opinión ciudadana"/>
    <x v="0"/>
    <s v="Marinao, Jenifer"/>
    <s v="Carcamo Valencia, Mylena"/>
    <s v="Chilena"/>
    <s v="Valor predeterminado"/>
    <m/>
    <x v="10"/>
    <x v="1"/>
  </r>
  <r>
    <s v="CAS-6818123-P3P7C2"/>
    <x v="0"/>
    <s v="Presencial"/>
    <x v="0"/>
    <s v="usuaria es beneficiaria de FONDO SOLIDARIO DE ELECCION DE VIVIENDA DS49/2011 Linea de Proceso FONDO SOLIDARIO DE ELECCION DE VIVIENDA DS49/2011 Llamado LLAMADO FSEV CNT 2017 R1 9150 Código Convenio SPH020170130017697, desea dejar reclamo dirigido a Concrecasa por fisuras en su vivienda."/>
    <s v="Descripción: Junto con saludar cordialmente, damos respuesta a su reclamo, mediante el cual expone que su vivienda adquirida con el beneficio habitacional del programa Fondo Solidario de Elección de Vivienda, regulado por el Decreto Supremo N° 49 (V. y U.) de 2011, presenta problemas de fisuras.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gregar que lamentamos también la situación expuesta por usted, por lo que en atención a su presentación, y como es de su conocimiento, su requerimiento fue subsanado por la Empresa Constructora con fecha 11.05.2022; adjuntamos la respectiva acta de conformidad firmada, que acredita la correcta repar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VFV Fecha de publicación: 04-08-2022 17:16"/>
    <d v="2022-05-02T18:11:09"/>
    <d v="2022-08-04T17:17:07"/>
    <s v="18366670"/>
    <s v="BURGOS ESPARZA, ANDREA LUCERO YASMIN"/>
    <s v="Chileno o extranjero con rut"/>
    <d v="2022-05-02T18:11:09"/>
    <s v="No"/>
    <n v="66"/>
    <s v="Sí"/>
    <s v="Mujer"/>
    <s v="2.2.1.2.2. Postulación Colectiva con proyecto (D.S. 49)"/>
    <s v="Reclamo"/>
    <s v="SERVIU METROPOLITANO"/>
    <s v="28"/>
    <s v="REGION METROPOLITANA"/>
    <s v="La Pintana"/>
    <s v="Gestión de opinión ciudadana"/>
    <x v="0"/>
    <s v="Miqueles Jimenez, Paola"/>
    <s v="Figueroa, Valeska"/>
    <s v="Chilena"/>
    <s v="Valor predeterminado"/>
    <m/>
    <x v="10"/>
    <x v="1"/>
  </r>
  <r>
    <s v="CAS-6818125-N3F9C8"/>
    <x v="0"/>
    <s v="Presencial"/>
    <x v="0"/>
    <s v="usuaria solicita dejar reclamo dirigido a empresa Entidad Organizadora Rut 76146502-3 Diseo, Arquitectura Social, Ingeniera y Estuidos Consultores Ltda o Consultora DASIE Ltda. por obras de mejoramiento mal realizadas."/>
    <s v="Descripción: Junto con saludar cordialmente, y por especial encargo de la Dirección del SERVIU Metropolitano, damos respuesta a su reclamo dirigido a empresa Entidad Organizadora Rut 76146502-3 Diseo, Arquitectura Social, Ingeniera y Estuidos Consultores Ltda o Consultora DASIE Ltda. por obras de mejoramiento mal realizadas por aplicación de su subsidio obtenido del Programa de Protección del Patrimonio Familiar regulado por el Decreto Supremo Nº 255 (V. y U.) de 2006.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comprendiendo su preocupación, luego de consultado su caso con el Área Técnica del Departamento de Obras y Edificación de este Servicio, es posible indicar que la supervisora de obras de dicha unidad, la Srta. Lissette Cortés Muñoz a cargo de las obras ejecutadas en su vivienda a través del Proyecto Villa Arturo Pratt, se comunicará con usted en un plazo no superior a tres días para coordinar con Entidad Patrocinante una visita a su vivienda y poder así evaluar las problemáticas que usted manifieste. Ahora bien, en caso de usted así lo requiera, ante cualquier consulta sobre la materia expuesta, puede ponerse en contacto directamente con la supervisora antes mencionada, al correo electrónico: lcortesm@minvu.cl .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3-06-2022 17:35"/>
    <d v="2022-05-02T18:19:33"/>
    <d v="2022-06-13T17:35:17"/>
    <s v="8315778"/>
    <s v="FUNES SALINAS, JUANA ISABEL"/>
    <s v="Chileno o extranjero con rut"/>
    <d v="2022-05-02T18:19:33"/>
    <s v="No"/>
    <n v="30"/>
    <s v="Sí"/>
    <s v="Mujer"/>
    <s v="6.1.9. Otras consultas y opiniones sobre EGIS / PSAT"/>
    <s v="Reclamo"/>
    <s v="SERVIU METROPOLITANO"/>
    <s v="61"/>
    <s v="REGION METROPOLITANA"/>
    <s v="Maipu"/>
    <s v="Gestión de opinión ciudadana"/>
    <x v="0"/>
    <s v="Parada Alarcon, Carolina"/>
    <s v="Carcamo Valencia, Mylena"/>
    <s v="Chilena"/>
    <s v="Valor predeterminado"/>
    <m/>
    <x v="10"/>
    <x v="1"/>
  </r>
  <r>
    <s v="CAS-6818127-M7F1J6"/>
    <x v="0"/>
    <s v="Presencial"/>
    <x v="0"/>
    <s v="usuaria solicita dejar reclamo dirigido a Entidad Organizadora Rut 76413791-4 CONSULTORA SOCIAL Y HABITACIONAL IDENTIDADES LTDA RM por obras de mejoramiento mal realizadas."/>
    <s v="Descripción: Junto con saludar cordialmente, damos respuesta a su reclamo, donde manifiesta haber sido beneficiada con un subsidio correspondiente al Programa Mejoramiento de Viviendas y Barrio, regulado por el Decreto Supremo Nº 27 (V. y U.) de 2016, mencionando que las obras realizadas no fueron satisfactorias en el cambio de techumbre, agrega que, producto de esta situación, tendría filtraciones en su vivienda. En primer lugar, quisiéramos manifestar que lamentamos la situación descrita por usted, especialmente porque para nosotros como SERVIU Metropolitano es de suma importancia que el desarrollo de las obras de mejoramiento de su vivienda se ejecute de acuerdo a lo programado, y sin mayores inconvenientes para nuestros beneficiados. Al respecto y comprendiendo su preocupación, es posible indicar que la Supervisora del Departamento de Obras de Edificación de este Servicio, Srta. Lissette Cortes, tomó contacto con el Prestador de Asistencia Técnica Identidades, responsable de las obras que se realizaron en su vivienda, indicando que se comunicarán con usted en un plazo no mayor a tres días para coordinar y evaluar una visita técnica a su vivienda, de esta forma dar en conjunto una solución a su situación. Como es nuestro interés brindarle el acompañamiento necesario en este proceso, y si usted así lo estima, le invitamos a tomar contacto directamente con la Supervisora mencionada, a su correo electrónico lcortesm@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TS/MCV Fecha de publicación: 13-06-2022 17:53"/>
    <d v="2022-05-02T18:23:52"/>
    <d v="2022-06-13T17:53:26"/>
    <s v="9009617"/>
    <s v="BAEZA MUÑOZ, CARMEN GLORIA"/>
    <s v="Chileno o extranjero con rut"/>
    <d v="2022-05-02T18:23:52"/>
    <s v="No"/>
    <n v="30"/>
    <s v="Sí"/>
    <s v="Mujer"/>
    <s v="2.2.3.2. PPPF II"/>
    <s v="Reclamo"/>
    <s v="SERVIU METROPOLITANO"/>
    <s v="62"/>
    <m/>
    <m/>
    <s v="Gestión de opinión ciudadana"/>
    <x v="0"/>
    <s v="Torres Suil, Paula Andrea"/>
    <s v="Cardenas Pinto, Paola"/>
    <s v="Chilena"/>
    <s v="Valor predeterminado"/>
    <m/>
    <x v="10"/>
    <x v="1"/>
  </r>
  <r>
    <s v="CAS-6819589-G5M5Y3"/>
    <x v="0"/>
    <s v="Presencial"/>
    <x v="0"/>
    <s v="usuaria solicita dejar reclamo dirigido a constructora Pucará por retrasos en comienzo de obras de construcción, es beneficiaria de subsidio DS1 modalidad CSP"/>
    <s v="Descripción: Junto con saludarle cordialmente, damos respuesta a su presentación, donde expresa su reclamo producto de el tiempo transcurrido en el inicio de obras del proyecto “Santa Luisa”, a cargo de la constructora Pucará , financiado a través del Programa Fondo Solidario de Elección de Vivienda regulado por el Decreto Supremo Nº 49 (V. y U.) de 2011, modalidad en sitio propio. Al respecto, en atención a su presentación y comprendiendo su preocupación, podemos informar que el proyecto actualmente está en ejecución, finalizando las primeras 8 viviendas intervenidas. En virtud de lo anterior añadir, que luego de tomar contacto con la Entidad Patrocinante Pucara SpA y Empresa Constructora Nueva Vivienda Construye SPA, nos señalaron que su vivienda será intervenida con fecha 13 de junio del presente año, junto a la de su vecina. Finalmente, como es de nuestro interés darle acompañamiento en este proceso y mantenerla informada, ante cualquier otra duda puede contactarse con la Supervisora del Departamento de Obras de Edificación de este Servicio, Srta. Miyarell Castro Arqueros, al correo electrónico: mcastroa@minvu.cl Esperamos que la información proporcionada sea de utilidad, y le reiteramos nuestra disposición para responder sus consultas. PCP/CPA/CMP/MCA/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30-05-2022 19:14"/>
    <d v="2022-05-03T17:33:23"/>
    <d v="2022-05-30T19:14:17"/>
    <s v="6242852"/>
    <s v="CABALLERO JAQUE, CARMEN DE LAS MERCEDES"/>
    <s v="Chileno o extranjero con rut"/>
    <d v="2022-05-03T17:33:23"/>
    <s v="No"/>
    <n v="19"/>
    <s v="No"/>
    <s v="Mujer"/>
    <s v="2.2.1.3. Consulta general D.S. 49"/>
    <s v="Reclamo"/>
    <s v="SERVIU METROPOLITANO"/>
    <s v="75"/>
    <s v="REGION METROPOLITANA"/>
    <s v="Huechuraba"/>
    <s v="Gestión de opinión ciudadana"/>
    <x v="0"/>
    <s v="Parada Alarcon, Carolina"/>
    <s v="Cardenas Pinto, Paola"/>
    <s v="Chilena"/>
    <s v="Valor predeterminado"/>
    <m/>
    <x v="10"/>
    <x v="1"/>
  </r>
  <r>
    <s v="CAS-6819593-W1Y7K4"/>
    <x v="0"/>
    <s v="Presencial"/>
    <x v="0"/>
    <s v="usuaria solicita dejar reclamo dirigido a Depto. de Arriendo por retrasos en plazos de respuestas y validacion de documentos para pago de subsidio."/>
    <s v="Descripción: Junto con saludar cordialmente, y por especial encargo de la Dirección del SERVIU Metropolitano, doy respuesta a su reclamo, donde expresa su molestia por la demora en el proceso de validación de su contrato de arrien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respecto de lo planteado, le informamos que su contrato de arriendo no ha sido validado pues presenta observaciones, dado que, la vivienda cuenta con prohibición de arriendo inscrita en el Conservador de Bienes Raíces (CBR), en favor del Banco Crédito e Inversiones (BCI). Por lo que, el propietario de la vivienda deberá solicitar a dicha entidad bancaria, autorización para arrendar la propiedad. La referida autorización, deberá ser enviada a la funcionaria a cargo de la revisión de su expediente Sra. Patricia Rojas Labado, mediante correo electrónico; projasl@minvu.cl, de esta forma sólo, una vez presentada la carta de autorización del Banco BCI, estaremos en condiciones de validar su contrato de arrien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CMF Fecha de publicación: 07-06-2022 18:00"/>
    <d v="2022-05-03T17:38:52"/>
    <d v="2022-06-07T18:00:11"/>
    <s v="7198679"/>
    <s v="SANDOVAL FERRADA, JULIA ADRIANA"/>
    <s v="Chileno o extranjero con rut"/>
    <d v="2022-05-03T17:38:52"/>
    <s v="No"/>
    <n v="25"/>
    <s v="Sí"/>
    <s v="Mujer"/>
    <s v="2.2.04. Subsidio de Arriendo de Vivienda (D.S. 52)"/>
    <s v="Reclamo"/>
    <s v="SERVIU METROPOLITANO"/>
    <s v="67"/>
    <s v="REGION METROPOLITANA"/>
    <s v="Quinta Normal"/>
    <s v="Gestión de opinión ciudadana"/>
    <x v="0"/>
    <s v="Marinao, Jenifer"/>
    <s v="Maass, Catalina"/>
    <s v="Chilena"/>
    <s v="Valor predeterminado"/>
    <m/>
    <x v="10"/>
    <x v="1"/>
  </r>
  <r>
    <s v="CAS-6820866-B2F7B2"/>
    <x v="0"/>
    <s v="Presencial"/>
    <x v="0"/>
    <s v="Usuaria ingresa reclamo por Psat Informa que Egis de Melipilla&quot; Creando Futuro&quot; realizó cambio de techo de su casa y ahora se llueve en diferentes lugares, usuaria indica que reclamó desde un inicio de las obras cuando llevaron los materiales por ser muy pocos. Reclama Mala atención por parte de Egis y su jefatura &quot;sra Sara&quot; y aún esta esperando que le solucionen el mal trabajo. Informa tener vídeos y fotos de lo sucedido en las lluvias."/>
    <s v="Descripción: Junto con saludar cordialmente, y por especial encargo de la Dirección del SERVIU Metropolitano, damos respuesta a su reclamo referido a obras ejecutadas en el marco de Programa de Mejoramiento y la atención entregada por Egis Creando Futur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le informamos que el Supervisor del Departamento de Obras de Edificación de este Servicio, Sr. Roberto Arancibia Salvo, tomó contacto con el Prestador de Asistencia Técnica Creando Futuro y se pondrá en contacto con usted para realizar una visita técnica a su vivienda en un plazo no mayor a 3 días hábiles y así poder dar una pronta solución en conjunto con la referida entidad, a su situación. En virtud de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03"/>
    <d v="2022-05-04T16:33:18"/>
    <d v="2022-06-15T18:03:43"/>
    <s v="14637309"/>
    <s v="ARGOMEDO TORRES, REYNA ELIZABETH"/>
    <s v="Chileno o extranjero con rut"/>
    <d v="2022-05-04T16:33:18"/>
    <s v="No"/>
    <n v="30"/>
    <s v="Sí"/>
    <s v="Mujer"/>
    <s v="6.1.8. Sobre el trato recibido de EGIS / PSAT"/>
    <s v="Reclamo"/>
    <s v="SERVIU METROPOLITANO"/>
    <s v="56"/>
    <s v="REGION METROPOLITANA"/>
    <s v="Talagante"/>
    <s v="Gestión de opinión ciudadana"/>
    <x v="0"/>
    <s v="Parada Alarcon, Carolina"/>
    <s v="Carcamo Valencia, Mylena"/>
    <s v="Chilena"/>
    <s v="Valor predeterminado"/>
    <m/>
    <x v="10"/>
    <x v="1"/>
  </r>
  <r>
    <s v="CAS-6820886-C4C7V9"/>
    <x v="0"/>
    <s v="Presencial"/>
    <x v="0"/>
    <s v="usuaria solicita dejar reclamo dirigido a Entidad Patrocinante Creando Futuro ya que salió beneficiada con mejoramiento en 2018 y las obras nunca se realizaron, además en sistema rukan, su subsidio aparece vigente pagado."/>
    <s v="Descripción: Junto con saludar cordialmente, y por especial encargo de la Dirección del SERVIU Metropolitano, damos respuesta a su reclamo dirigido a Entidad Patrocinante Creando Futuro, puesto que a la fecha, las obras correspondientes a su vivienda no se han ejecutado, aún cuando resultó beneficiada en el año 2018 a través del programa Protección del Patrimonio Familiar regulado por el Decreto Supremo Nº 255 (V. y U.) de 2006, y figura con beneficio pagado en sistema.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y comprendiendo su preocupación, es posible indicar que el supervisor del Departamento de Obras de Edificación de este Servicio, Sr. Roberto Arancibia Salvo, se puso en contacto con el Prestador de Asistencia Técnica Creando Futuro Ltda. En virtud de lo anterior, podemos informar, sobre el Proyecto 145770 Comité de Adelanto Fuerza y Progreso, al cual corresponden las obras, lo siguiente: - La semana pasada, personal de Creando Futuro concurrió a la vivienda a constatar los trabajos ejecutados y se ratifica que hay obras pendientes por ejecutar, los cuales se reanudarán el día miércoles 15 del presente. - El Prestador reconoce que se traspapelaron documentos debido a alcance de nombre de diferentes grupos de la comuna. Debido a esto, se cambiaron las personas responsables de lo sucedido y la EGIS y constructora asumen la responsabilidad, ya que es un caso aislado y se corregirá a la brevedad la situación. - Además, se visitaron también todas las viviendas del grupo, para ver si quedaban situaciones pendientes y se verificó que todo el grupo estaba conforme. Por todo lo antes señalado, en caso que usted así lo requiera, puede ponerse en contacto directamente con el Supervisor antes mencionado al correo electrónico: rarancibias@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MCV Fecha de publicación: 15-06-2022 18:15"/>
    <d v="2022-05-04T17:02:40"/>
    <d v="2022-06-15T18:15:47"/>
    <s v="7199828"/>
    <s v="MOLINA JORQUERA, MARIA TERESA"/>
    <s v="Chileno o extranjero con rut"/>
    <d v="2022-05-04T17:02:40"/>
    <s v="No"/>
    <n v="30"/>
    <s v="Sí"/>
    <s v="Mujer"/>
    <s v="6.3.2. Incumplimiento de contrato (Empresas constructoras)"/>
    <s v="Reclamo"/>
    <s v="SERVIU METROPOLITANO"/>
    <s v="70"/>
    <s v="REGION METROPOLITANA"/>
    <s v="Santiago"/>
    <s v="Gestión de opinión ciudadana"/>
    <x v="0"/>
    <s v="Parada Alarcon, Carolina"/>
    <s v="Carcamo Valencia, Mylena"/>
    <s v="Chilena"/>
    <s v="Valor predeterminado"/>
    <m/>
    <x v="10"/>
    <x v="1"/>
  </r>
  <r>
    <s v="CAS-6820906-X0W3M1"/>
    <x v="0"/>
    <s v="Presencial"/>
    <x v="0"/>
    <s v="usuaria solicita dejar reclamo dirigido a Depto. de Arriendo por retraso en pagos de subsidio de arriendo."/>
    <s v="Descripción: Junto con saludar cordialmente, y por especial encargo de la Dirección del SERVIU Metropolitano, damos respuesta a su reclamo, donde expone que a su arrendador no se le ha cancelado el copago que realizó en el mes de agosto de año 2021 y no recibe respuesta ni solución a su problema. En primer lugar, quisiéramos señalar que lamentamos la situación descrita por usted, especialmente porque para nosotros como SERVIU es de suma importancia que el proceso de pago de los subsidios, se realice sin mayores inconvenientes para nuestros usuarios. Dicho lo anterior, informamos a usted que en la medida que no es SERVIU Metropolitano quien gestiona el pago mensual de esta línea de subsidio, si no que es una tarea a cargo del Ministerio de Vivienda y Urbanismo (MINVU), como Servicio hemos derivado su caso a un profesional del Equipo de Arriendo de la División Política Habitacional ( DPH) del MINVU, para sea revisada y regularizada su situación. De esta forma, una vez que contemos con dicho análisis, le informaremos a través de su correo electrónico los resultados obtenidos. Finalmente, puede informarse de sus derechos y deberes como usuario, establecidos en nuestra Carta de Derechos Ciudadanos adjunta y que además se encuentra disponible en el sitio https://www.minvu.gob.cl/wp-content/uploads/2019/01/carta_Derechos-Ciudadanos_-2022.pdf PCP/CPA/CMF Fecha de publicación: 07-06-2022 18:25"/>
    <d v="2022-05-04T17:19:59"/>
    <d v="2022-06-07T18:25:55"/>
    <s v="18153170"/>
    <s v="MARTINEZ SILVA, GHISLENNE PHOBETTE"/>
    <s v="Chileno o extranjero con rut"/>
    <d v="2022-05-04T17:19:59"/>
    <s v="No"/>
    <n v="24"/>
    <s v="Sí"/>
    <s v="Mujer"/>
    <s v="2.2.04. Subsidio de Arriendo de Vivienda (D.S. 52)"/>
    <s v="Reclamo"/>
    <s v="SERVIU METROPOLITANO"/>
    <s v="29"/>
    <s v="REGION METROPOLITANA"/>
    <s v="La Florida"/>
    <s v="Gestión de opinión ciudadana"/>
    <x v="0"/>
    <s v="Parada Alarcon, Carolina"/>
    <s v="Maass, Catalina"/>
    <s v="Chilena"/>
    <s v="Valor predeterminado"/>
    <m/>
    <x v="10"/>
    <x v="1"/>
  </r>
  <r>
    <s v="CAS-6820910-Q0Q9N9"/>
    <x v="0"/>
    <s v="Presencial"/>
    <x v="0"/>
    <s v="usuario solicita dejar reclamo ya que solicitó renuncia el 5 de abril a beneficio de mejoramiento y aún no lo eliminan del sistema"/>
    <s v="Descripción: Junto con saludarle cordialmente, damos respuesta a su presentación, donde consulta por la tramitación y demora de su renuncia al subsidio de Mejoramiento Capítulo II, obtenido el año 2021. En primer lugar, quisiéramos señalar que lamentamos su inquietud por el tiempo transcurrido para la aprobación de su requerimiento y los inconvenientes que esta situación le haya podido ocasionar. Al respecto, le informamos que luego de consultado su caso a la Sección Soporte Técnico y Operacional de este Servicio, su renuncia ha sido cursada en nuestro sistema, lo que significa que ya no posee beneficios vigentes. Dicho lo anterior y para su respaldo, se adjunta Cartola del Registro Nacional de Beneficiarios que así lo indica. Esperamos que la información proporcionada sea de utilidad, y le reiteramos nuestra disposición para responder sus consultas. PCP/CPA/VRG/LDB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29"/>
    <d v="2022-05-04T17:28:03"/>
    <d v="2022-05-24T18:29:10"/>
    <s v="7100834"/>
    <s v="TOLEDO SAN MARTIN, DENY DIDIER"/>
    <s v="Chileno o extranjero con rut"/>
    <d v="2022-05-04T17:28:03"/>
    <s v="No"/>
    <n v="14"/>
    <s v="No"/>
    <s v="Hombre"/>
    <s v="2.2.3.2. PPPF II"/>
    <s v="Reclamo"/>
    <s v="SERVIU METROPOLITANO"/>
    <s v="63"/>
    <s v="REGION METROPOLITANA"/>
    <s v="La Pintana"/>
    <s v="Gestión de opinión ciudadana"/>
    <x v="0"/>
    <s v="Parada Alarcon, Carolina"/>
    <s v="Recabarren Gonzalez, Victoria"/>
    <s v="Chilena"/>
    <s v="Valor predeterminado"/>
    <m/>
    <x v="10"/>
    <x v="1"/>
  </r>
  <r>
    <s v="CAS-6822154-W3T2T8"/>
    <x v="0"/>
    <s v="Presencial"/>
    <x v="0"/>
    <s v="usuaria solicita dejar reclamo dirigido a entidad patrocinante Quentriqueo Inmobiliaria Limitada ya que postuló a Banco de materiales y dicha entidad no le entrega ningún tipo de información con respecto a su postulación."/>
    <s v="Descripción: Junto con saludarle cordialmente, damos respuesta a su reclamo, relacionado a su postulación al subsidio Banco de Materiales, ya que la Entidad Patrocinante no le entrega información. Al respecto, señalar que usted postuló al cuarto proceso de selección del Llamado Banco de Materiales con el patrocinio del Prestador de Servicios de Asistencia Técnica (PSAT) QUINTRIQUEO INMOBILIARIA LTDA. De acuerdo a lo estipulado en la Resolución de Llamado, los subsidios se asignarían atendiendo los recursos disponibles para la región en esa selección. Es así, que los factores de puntajes según Decreto y Resolución establecieron una prelación de todos los postulantes aprobados en la Región Metropolitana, los que superaron ampliamente los subsidios a asignar. En su caso, el puntaje calculado por el sistema computacional, no le permitió estar dentro del corte regional, sin embargo, desde el Ministerio de Vivienda y Urbanismo, se está gestionando una Resolución complementaria que asignará nuevos subsidios los que estarán sujetos a factores de puntaje nuevamente, esto significa que su postulación podría ingresar de nuevo a concurso. Por lo anterior, sugerimos esperar de 3 a 4 semanas, a fin de que el proceso esté terminado y a partir de allí conocer este nuevo resultado y revisar si su postulación quedó seleccionada. Esperamos que la información proporcionada sea de utilidad, y le reiteramos nuestra disposición para responder sus consultas. PCP/PMJ/MBL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4-05-2022 18:30"/>
    <d v="2022-05-05T17:15:25"/>
    <d v="2022-05-24T18:30:32"/>
    <s v="13620125"/>
    <s v="NEIRA ROMERO, MARCELA DEL CARMEN"/>
    <s v="Chileno o extranjero con rut"/>
    <d v="2022-05-05T17:15:26"/>
    <s v="No"/>
    <n v="13"/>
    <s v="No"/>
    <s v="Mujer"/>
    <s v="2.2.3.2. PPPF II"/>
    <s v="Reclamo"/>
    <s v="SERVIU METROPOLITANO"/>
    <s v="42"/>
    <s v="REGION METROPOLITANA"/>
    <s v="La Pintana"/>
    <s v="Gestión de opinión ciudadana"/>
    <x v="0"/>
    <s v="Miqueles Jimenez, Paola"/>
    <s v="Barrera Leon, Marcela"/>
    <s v="Chilena"/>
    <s v="Valor predeterminado"/>
    <m/>
    <x v="10"/>
    <x v="1"/>
  </r>
  <r>
    <s v="CAS-6822162-B3S5G5"/>
    <x v="0"/>
    <s v="Presencial"/>
    <x v="0"/>
    <s v="usuaria solicita dejar reclamo por segunda vez ya que es beneficiaria de subsidio DS49 de construcción desde año 2015 y aún no le inician obras de conrtucción, le han cambiado mas de 3 veces de constructora."/>
    <s v="Descripción: Junto con saludar cordialmente, y por especial encargo de la Dirección del SERVIU Metropolitano, doy respuesta a su reclamo, relacionado a la construcción de su vivienda con el subsidio correspondiente al Programa Fondo Solidario de Elección de Vivienda, regulado por el Decreto Supremo N° 49 (V. y U.) de 2011.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le informo que este Servicio ha acompañado permanentemente su caso, no obstante, por las características propias de su asignación no ha sido posible concluir adecuadamente las tareas previas al inicio de las obras. Hoy la Entidad Patrocinante (EP) que se encuentra desarrollando la prestación del servicio de asistencia técnica es CENOHABIT Ltda., quien a la fecha ha desarrollado un proyecto habitacional que, hoy se encuentra en etapa de solicitud de permiso de edificación en la Dirección de Obras de la I. Municipalidad de Puente Alto. De acuerdo al seguimiento realizado por este Servicio, a la fecha aún no se logra la obtención del permiso respectivo, para iniciar el proceso de construcción. A fin de poder avanzar en el proceso de aplicación del subsidio, este SERVIU solicitará una pre revisión del proyecto en su totalidad, con el objetivo de evitar futuras observaciones durante el proceso de revisión. Cabe señalar y reiterar que, por la naturaleza del beneficio, múltiples áreas del SERVIU Metropolitano se encuentran tras la aplicación de su asignación, razón por la cual no mediar una pronta solución por parte de la EP se buscaran otras alternativas de trabajo para efectuar la construcción. Finalmente, puede informarse de sus derechos y deberes como usuario, establecidos en nuestra Carta de Derechos Ciudadanos adjunta y que además se encuentra disponible en el sitio https://www.minvu.gob.cl/wp-content/uploads/2019/01/carta_Derechos-Ciudadanos_-2022.pdf PVL/PCP/PMJ/DRZ Fecha de publicación: 16-08-2022 16:55"/>
    <d v="2022-05-05T17:25:06"/>
    <d v="2022-08-16T16:55:39"/>
    <s v="6961930"/>
    <s v="LLANCA ARREDONDO, BERNARDA MARGARITA"/>
    <s v="Chileno o extranjero con rut"/>
    <d v="2022-05-05T17:25:06"/>
    <s v="No"/>
    <n v="70"/>
    <s v="Sí"/>
    <s v="Mujer"/>
    <s v="2.2.1.3. Consulta general D.S. 49"/>
    <s v="Reclamo"/>
    <s v="SERVIU METROPOLITANO"/>
    <s v="75"/>
    <s v="REGION METROPOLITANA"/>
    <s v="Puente Alto"/>
    <s v="Gestión de opinión ciudadana"/>
    <x v="0"/>
    <s v="Miqueles Jimenez, Paola"/>
    <s v="Gallegos, Gabriela"/>
    <s v="Chilena"/>
    <s v="Valor predeterminado"/>
    <m/>
    <x v="10"/>
    <x v="1"/>
  </r>
  <r>
    <s v="CAS-6826215-K4N2F3"/>
    <x v="0"/>
    <s v="Presencial"/>
    <x v="0"/>
    <s v="usuaria solicita dejar reclamo ya que indica que llamó y le enviaron un contrato de arriendo en formato word el cual posteriormente fue rechazado teniendo que gastar nuevamente en notaria para validar el contrato que corresponde que es el que se realiza a traves de plataforma de arriendo."/>
    <s v="Descripción: Junto con saludar cordialmente, y por especial encargo de la Dirección del SERVIU Metropolitano, damos respuesta a su reclamo, donde manifiesta su molestia debido a que le enviaron un contrato de arriendo en formato Word, el cual posteriormente fue rechazado, teniendo que gastar nuevamente en notaria para validar el contrato que corresponde y que es el que se realiza a través de plataforma de arriendo. En primer lugar, queremos manifestar que lamentamos la situación que describe y los inconvenientes que le haya podido causar; sin embargo, debemos indicar que la normativa que regula el Subsidio de Arriendo Decreto Supremo N° 52 de (V. y U.) de 2013 Artículo N°8 establece lo siguiente: Del contrato: Para la aplicación del subsidio las partes, esto es el arrendador y el titular del beneficio, deberán suscribir en forma previa un contrato de arrendamiento, cuyo formato será proporcionado por el SERVIU o, en el caso de tener un contrato de arrendamiento vigente, adecuarlo al texto antes aludido”. El contrato de arrendamiento, deberá fijar una renta cuyo monto no podrá ser superior al establecido en la resolución a que se refiere el artículo 15 de este Reglamento. En todo caso, el monto determinado por dicha resolución no podrá ser superior a 13 U.F. mensual. En este sentido, le aclaramos que, para aplicar un subsidio de arriendo, en todos los casos, se deberá generar un contrato de arriendo emitido por la Plataforma diseñada para estos fines, ingresando http://arriendoenlinea.minvu.cl/ con el RUT y la clave única del beneficiario. Le reiteramos nuestras más sinceras disculpas por las molestias que esta situación le haya podido causar, no obstante para la aplicación del subsidio de arriendo, será necesario contar con el contrato antes señalad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 Fecha de publicación: 17-06-2022 13:06"/>
    <d v="2022-05-10T18:27:17"/>
    <d v="2022-06-17T13:06:20"/>
    <s v="24429330"/>
    <s v="MEDINA RODRIGUEZ, JESSICA ELIZABETH"/>
    <s v="Chileno o extranjero con rut"/>
    <d v="2022-05-10T18:27:17"/>
    <s v="No"/>
    <n v="28"/>
    <s v="Sí"/>
    <s v="Mujer"/>
    <s v="2.2.04. Subsidio de Arriendo de Vivienda (D.S. 52)"/>
    <s v="Reclamo"/>
    <s v="SERVIU METROPOLITANO"/>
    <s v="42"/>
    <s v="REGION METROPOLITANA"/>
    <s v="Maipu"/>
    <s v="Gestión de opinión ciudadana"/>
    <x v="0"/>
    <s v="Parada Alarcon, Carolina"/>
    <s v="Maass, Catalina"/>
    <s v="Extranjera"/>
    <s v="Valor predeterminado"/>
    <s v="Ecuador"/>
    <x v="10"/>
    <x v="1"/>
  </r>
  <r>
    <s v="CAS-6826216-C5X5P5"/>
    <x v="0"/>
    <s v="Presencial"/>
    <x v="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1"/>
    <d v="2022-05-10T18:31:58"/>
    <d v="2022-07-21T16:11:42"/>
    <s v="15445576"/>
    <s v="VEGA VALDES, MARIBEL ELIANA"/>
    <s v="Chileno o extranjero con rut"/>
    <d v="2022-05-10T18:31:58"/>
    <s v="No"/>
    <n v="50"/>
    <s v="Sí"/>
    <s v="Mujer"/>
    <s v="2.2.3.2. PPPF II"/>
    <s v="Reclamo"/>
    <s v="SERVIU METROPOLITANO"/>
    <s v="39"/>
    <s v="REGION METROPOLITANA"/>
    <s v="Puente Alto"/>
    <s v="Gestión de opinión ciudadana"/>
    <x v="0"/>
    <s v="Miqueles Jimenez, Paola"/>
    <s v="Carcamo Valencia, Mylena"/>
    <s v="Chilena"/>
    <s v="Valor predeterminado"/>
    <m/>
    <x v="10"/>
    <x v="1"/>
  </r>
  <r>
    <s v="CAS-6826217-H6L4Q3"/>
    <x v="0"/>
    <s v="Presencial"/>
    <x v="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con usted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2"/>
    <d v="2022-05-10T18:36:27"/>
    <d v="2022-07-21T16:12:20"/>
    <s v="8645491"/>
    <s v="MENDOZA ESPINOZA, OLGA INÉS"/>
    <s v="Chileno o extranjero con rut"/>
    <d v="2022-05-10T18:36:27"/>
    <s v="No"/>
    <n v="50"/>
    <s v="Sí"/>
    <s v="Mujer"/>
    <s v="2.2.3.2. PPPF II"/>
    <s v="Reclamo"/>
    <s v="SERVIU METROPOLITANO"/>
    <s v="61"/>
    <s v="REGION METROPOLITANA"/>
    <s v="Puente Alto"/>
    <s v="Gestión de opinión ciudadana"/>
    <x v="0"/>
    <s v="Miqueles Jimenez, Paola"/>
    <s v="Carcamo Valencia, Mylena"/>
    <m/>
    <s v="Valor predeterminado"/>
    <m/>
    <x v="10"/>
    <x v="1"/>
  </r>
  <r>
    <s v="CAS-6826218-Q7H3F7"/>
    <x v="0"/>
    <s v="Presencial"/>
    <x v="0"/>
    <s v="usuaria solicita dejar reclamo dirigido a Entidad Organizadora Rut 76764231-8 NUEVA EGIS SPA por retraso en obras de mejoramiento."/>
    <s v="Descripción: Junto con saludar cordialmente, damos respuesta a su reclamo, mediante el cual manifiesta haber sido beneficiada con un subsidio correspondiente al Programa de Protección del Patrimonio Familiar, regulado por el Decreto Supremo Nº 255 (V. y U.) de 2006 / Mejoramiento de Viviendas y Barrio, regulado por el Decreto Supremo Nº 27 (V. y U.) de 2016. En primer lugar, quisiéramos manifestar que lamentamos muy sinceramente la situación que describe, especialmente porque para nosotros como SERVIU Metropolitano es de suma importancia que todo el proceso que conlleva la ejecución de las obras, se realice de acuerdo a lo programado y sin mayores inconvenientes para nuestros beneficiar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en atención a su presentación y comprendiendo su preocupación, es posible indicar que el Supervisor del Departamento de Obras de Edificación de este Servicio, Sr. Francisco Wragg Fontova, tomó contacto con el Prestador de Asistencia Técnica (PSAT) Nueva Egis, y en relación al Proyecto Por Una Villa Arcoíris Sin Asbesto, al cual corresponden las obras que se realizarán en su vivienda, comentamos que efectivamente existe un retraso en el inicio de las obras , sin embargo, la entidad se encuentra realizando las gestiones para iniciar a la brevedad, por lo que cuando se tenga fecha efectiva del inicio de éstas, se pondrán en contacto para informarle del proceso. Como es de nuestro interés acompañarla en este proceso, y si así usted lo requiere, le invitamos a comunicarse directamente con el Supervisor antes individualizado, a través de su correo electrónico: fwragg@minvu.cl. Ahora bien, si usted desea desbloquear su cuenta de ahorro para la vivienda, deberá presentar su renuncia voluntaria al actual benefici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21-07-2022 16:13"/>
    <d v="2022-05-10T18:39:06"/>
    <d v="2022-07-21T16:14:07"/>
    <s v="9964808"/>
    <s v="NÚÑEZ FUENTES, VERÓNICA JEANNETTE"/>
    <s v="Chileno o extranjero con rut"/>
    <d v="2022-05-10T18:39:06"/>
    <s v="No"/>
    <n v="50"/>
    <s v="Sí"/>
    <s v="Mujer"/>
    <s v="2.2.3.2. PPPF II"/>
    <s v="Reclamo"/>
    <s v="SERVIU METROPOLITANO"/>
    <s v="57"/>
    <s v="REGION METROPOLITANA"/>
    <s v="Puente Alto"/>
    <s v="Gestión de opinión ciudadana"/>
    <x v="0"/>
    <s v="Miqueles Jimenez, Paola"/>
    <s v="Carcamo Valencia, Mylena"/>
    <m/>
    <s v="Valor predeterminado"/>
    <m/>
    <x v="10"/>
    <x v="1"/>
  </r>
  <r>
    <s v="CAS-6826221-B4S2N9"/>
    <x v="0"/>
    <s v="Presencial"/>
    <x v="0"/>
    <s v="usuaria solicita dejar reclamo dirigido a Entidad Organizadora Rut 76764231-8 NUEVA EGIS SPA por retraso en obras de mejoramiento."/>
    <s v="Descripción: Junto con saludarle cordialmente, damos respuesta a su reclamo, dirigido a la Constructora Nueva Egis SPA debido al retraso en el inicio de las obras de mejoramiento correspondiente al Subsidio Banco de Materiales.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7-06-2022 20:39"/>
    <d v="2022-05-10T18:41:56"/>
    <d v="2022-06-07T20:39:42"/>
    <s v="7857305"/>
    <s v="QUIJADA GARCÍA, REGINA DEL CARMEN"/>
    <s v="Chileno o extranjero con rut"/>
    <d v="2022-05-10T18:41:59"/>
    <s v="No"/>
    <n v="20"/>
    <s v="No"/>
    <s v="Mujer"/>
    <s v="2.2.3.2. PPPF II"/>
    <s v="Reclamo"/>
    <s v="SERVIU METROPOLITANO"/>
    <s v="68"/>
    <s v="REGION METROPOLITANA"/>
    <s v="Puente Alto"/>
    <s v="Gestión de opinión ciudadana"/>
    <x v="0"/>
    <s v="Miqueles Jimenez, Paola"/>
    <s v="Cardenas Pinto, Paola"/>
    <m/>
    <s v="Valor predeterminado"/>
    <m/>
    <x v="10"/>
    <x v="1"/>
  </r>
  <r>
    <s v="CAS-6832622-J7W7R3"/>
    <x v="0"/>
    <s v="Presencial"/>
    <x v="0"/>
    <s v="Solicita dejar reclamo por que quiere vender su propiedad con subsidio DS49 y no le calcularon el subsidio complementario de altura ."/>
    <s v="Descripción: Junto con saludar cordialmente, damos respuesta a su presentación, donde manifiesta reclamo, en calidad de vendedor de una vivienda a través del Programa Fondo Solidario de Elección de Vivienda regulado por el Decreto Supremo N°49/2011, debido a que la entidad encargada de prestar servicios de asesoría técnico legal (ATL), para la adquisición su vivienda, no habría incluido dentro del cálculo del subsidio total, aquel correspondiente a densificación en altura. Al respecto, le informamos que el Artículo 35 del Decreto Supremo N° 49 (V. y U.) de 2011, que aprueba el reglamento del Programa Fondo Solidario de Elección de Vivienda, en su letra d) referida al subsidio de densificación en altura, establece los requisitos que deberán ser cumplidos para optar a dicho subsidio. En especifico señala que cuando se trate de operaciones de adquisición de vivienda construida, el subsidio base, podrá incrementarse hasta en 110 Unidades de Fomento, siempre y cuando el inmueble cumpla con cada una de las siguientes características: 1. Que el terreno donde se emplace el proyecto o la nueva vivienda a adquirir cumpla las condiciones establecidas para aplicar el Subsidio Diferenciado a la Localización (…). 2. Que se trate de una edificación de 3 o más pisos habitables (…). 4. Que se trate de un condominio acogido a la Ley N°19.537, Sobre Copropiedad Inmobiliaria. 5. (…) Tratándose de Adquisición de Vivienda Construida Usada, la superficie construida deberá alcanzar los 50 metros cuadrados, y contar con el programa arquitectónico señalado en el articulo N°43 del referido reglamento. De esta forma, se deberá cumplir con la totalidad de los criterios descritos anteriormente o el subsidio no se asignara. Por otra parte, señalamos que por falta de antecedentes, no es posible pronunciarnos acerca del cálculo que realizó la empresa encargada de prestar el servicio de asesoría técnica y legal (ATL), toda vez que en su presentación no se indica el nombre de dicha entidad, ni se aportan los antecedentes de la vivienda en cuest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GGQ Fecha de publicación: 14-06-2022 19:23"/>
    <d v="2022-05-17T17:26:20"/>
    <d v="2022-06-14T19:23:11"/>
    <s v="9662683"/>
    <s v="MORALES ESPINOZA, JORGE GUSTAVO"/>
    <s v="Chileno o extranjero con rut"/>
    <d v="2022-05-17T17:26:20"/>
    <s v="No"/>
    <n v="20"/>
    <s v="No"/>
    <s v="Hombre"/>
    <s v="2.2.1.1. Postulación Individual (D.S. 49)"/>
    <s v="Reclamo"/>
    <s v="SERVIU METROPOLITANO"/>
    <s v="58"/>
    <s v="REGION METROPOLITANA"/>
    <s v="El Bosque"/>
    <s v="Gestión de opinión ciudadana"/>
    <x v="0"/>
    <s v="Parada Alarcon, Carolina"/>
    <s v="Cardenas Pinto, Paola"/>
    <s v="Chilena"/>
    <s v="Valor predeterminado"/>
    <m/>
    <x v="10"/>
    <x v="1"/>
  </r>
  <r>
    <s v="CAS-6833755-B7C5Q1"/>
    <x v="0"/>
    <s v="Presencial"/>
    <x v="0"/>
    <s v="Usuario ingresa por correo de oficina de partes reclamo. Solicita el pago de facturas. Indica querer respuesta por correo electronico."/>
    <s v="Descripción: Junto con saludar cordialmente, y por especial encargo de la Dirección del SERVIU Metropolitano, doy respuesta a su reclamo relacionado con información referente al pago de facturas. En primer lugar, quisiéramos señalar que, lamentamos la situación descrita por usted, puesto que para nosotros como SERVIU Metropolitano, es importante velar por el buen funcionamiento de nuestra gestión. Dicho lo anterior, informamos que, hemos consultado a los distintos departamentos para tener información sobre lo expuesto en su reclamo del pago de factura. Lamentablemente, no podemos responder satisfactoriamente, dado que, necesitamos mayores antecedes que respalden lo expuesto y así realizar una investigación en el departamento correspondiente. Por lo que, solicitamos a usted, volver a escribirnos y adjuntar documentos de respaldo (Correos, Facturas u otros Documento).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15-06-2022 18:35"/>
    <d v="2022-05-18T12:25:35"/>
    <d v="2022-06-15T18:36:12"/>
    <s v="14218882"/>
    <s v="SANDOVAL TOLG, ALIRO SEBASTIAN"/>
    <s v="Chileno o extranjero con rut"/>
    <d v="2022-05-18T12:25:36"/>
    <s v="No"/>
    <n v="20"/>
    <s v="No"/>
    <s v="Hombre"/>
    <s v="4.17. Otros trámites"/>
    <s v="Reclamo"/>
    <s v="SERVIU METROPOLITANO"/>
    <s v="40"/>
    <s v="REGION METROPOLITANA"/>
    <s v="Las Condes"/>
    <s v="Gestión de opinión ciudadana"/>
    <x v="0"/>
    <s v="Marinao, Jenifer"/>
    <s v="Cardenas Pinto, Paola"/>
    <s v="Chilena"/>
    <s v="Valor predeterminado"/>
    <m/>
    <x v="10"/>
    <x v="1"/>
  </r>
  <r>
    <s v="CAS-6834092-W6C6N1"/>
    <x v="0"/>
    <s v="Presencial"/>
    <x v="0"/>
    <s v="Presenta reclamo formal por mejoramiento"/>
    <s v="Descripción: Junto con saludarle cordialmente, damos respuesta a su reclamo, relacionado con los trabajos de mejoramiento ejecutados en la vivienda en que reside, los cuales habrían sido mal realizados. En primer lugar, quisiéramos señalar que lamentamos la situación descrita por usted, para nosotros como SERVIU Metropolitano es de suma importancia que el desarrollo de las obras de mejoramiento, se ejecute de acuerdo a lo programado, y sin mayores inconvenientes para nuestros beneficiados. Dicho lo anterior, y con el interés de atender la situación descrita en su presentación, le informamos que, como usted señala ser arrendatario de la vivienda en consulta, será necesario especificar el Rut y nombre del propietario, con el fin de poder identificar el proyecto. Por lo anterior le invitamos a incluir la información señalada, en una próxima presentación, ya sea por esta vía o presenci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CV Fecha de publicación: 10-06-2022 18:49"/>
    <d v="2022-05-18T15:24:48"/>
    <d v="2022-06-10T18:49:28"/>
    <s v="15460105"/>
    <s v="MORALES MIRANDA, CARLOS ANTONIO"/>
    <s v="Chileno o extranjero con rut"/>
    <d v="2022-05-18T15:24:48"/>
    <s v="No"/>
    <n v="17"/>
    <s v="No"/>
    <s v="Hombre"/>
    <s v="2.2.3.2. PPPF II"/>
    <s v="Reclamo"/>
    <s v="SERVIU METROPOLITANO"/>
    <s v="39"/>
    <s v="REGION METROPOLITANA"/>
    <s v="San Bernardo"/>
    <s v="Gestión de opinión ciudadana"/>
    <x v="0"/>
    <s v="Miqueles Jimenez, Paola"/>
    <s v="Carcamo Valencia, Mylena"/>
    <s v="Chilena"/>
    <s v="Valor predeterminado"/>
    <m/>
    <x v="10"/>
    <x v="1"/>
  </r>
  <r>
    <s v="CAS-6837913-G3V4P2"/>
    <x v="0"/>
    <s v="Presencial"/>
    <x v="0"/>
    <s v="USUARIO SOLICITA DEJAR RECLAMO DIRIGIDO A CONSTRUCTORA VALDIVIA EIRL POR RETRAZOS Y OBRAS DE MEJORAMIENTO MAL REALIZADAS"/>
    <s v="Descripción: Junto con saludar cordialmente, y por especial encargo de la Dirección del SERVIU Metropolitano, damos respuesta a su reclamo, dirigido a la Constructora Valdivia Eirl por retrasos y obras de mejoramiento para la vivienda mal realizadas que expone. En primer lugar, quisiera señalar que lamento la situación expuesta por usted, especialmente porque para nosotros como SERVIU Metropolitano es de suma importancia que todo el proceso que conlleva la ejecución de las obras, se realice de acuerdo a lo programado y sin mayores inconvenientes para nuestros beneficiarios. Al respecto, en atención a su presentación y luego de derivado su caso al Departamento Obras de Edificación de este Servicio, el Supervisor de Obras Danilo De La Vega Cotroneo, se puso en contacto con su Entidad Patrocinante a cargo del Proyecto, indicando lo siguiente: a) Respecto del inicio de obras, que contemplan 3 block 44, 45 y 46, si bien existió un retraso en el inicio por parte de la constructora, la fecha de inicio oficial, esta dentro de la normativa y del contrato. b) Sobre el comentario de las escaleras, efectivamente existen escaleras provisorias para suplir las que se retiran y que luego estas mismas se retiran también al momento de instalar las nuevas, faena que a la fecha se encuentra terminada. c) En relación a los escombros, esto se debió a una rotura de cañería al momento de realizar los drenes. Es la empresa de aguas la que debe ir a reparar esta rotura y para este caso, existió un retraso en el termino, ya que la faena no quedó bien solucionada por la empresa, teniendo que intervenir nuevamente, situación que estaría solucionada a la fecha. d) Sobre la falla eléctrica que menciona, ésta se encuentra en una extensión de su vivienda, (alero) que no se encuentra regularizada y donde no se puede intervenir, es por ello, que no corresponde. Además la Constructora comenta que no han intervenido en ese sector. Sin embargo, dicho lo anterior, se le solicita a la su Entidad Patrocinante, que se contacten con usted, con el fin de poder clarificar sus dud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DDVC Fecha de publicación: 06-07-2022 16:56"/>
    <d v="2022-05-23T15:10:26"/>
    <d v="2022-07-06T16:56:29"/>
    <s v="3512280"/>
    <s v="CANTALLOPTS ARAYA, JUAN CARLOS"/>
    <s v="Chileno o extranjero con rut"/>
    <d v="2022-05-23T15:10:27"/>
    <s v="No"/>
    <n v="30"/>
    <s v="Sí"/>
    <s v="Hombre"/>
    <s v="6.3.1. Abandono de obras (Empresas constructoras)"/>
    <s v="Reclamo"/>
    <s v="SERVIU METROPOLITANO"/>
    <s v="83"/>
    <s v="REGION METROPOLITANA"/>
    <s v="Lo Prado"/>
    <s v="Gestión de opinión ciudadana"/>
    <x v="0"/>
    <s v="Torres Suil, Paula Andrea"/>
    <s v="Cardenas Pinto, Paola"/>
    <s v="Chilena"/>
    <s v="Valor predeterminado"/>
    <m/>
    <x v="10"/>
    <x v="1"/>
  </r>
  <r>
    <s v="CAS-6837915-T0K0Y9"/>
    <x v="0"/>
    <s v="Presencial"/>
    <x v="0"/>
    <s v="usuario solicita dejar reclamo debido a diferencias en el monto de su gift card del beneficio banco de materiales"/>
    <s v="Descripción: Junto con saludar cordialmente, damos respuesta a su reclamo, donde solicita información relacionada al monto correspondiente al Subsidio Banco de Materiales, del cual es beneficiario. Al respecto, le informamos que de acuerdo a nuestros registros, su postulación se realizó con un 40% (16 Unidades de Fomento) destinado a mano de obra y un 60% (24 Unidades de Fomento) destinados a compra de materiales. Ese es el monto de 40 Unidades de Fomento del subsidio. Adjuntamos a esta presentación, un documento que refleja la distribución del subsidio, según fue solicitada.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PMJ/LPD Fecha de publicación: 02-06-2022 18:03"/>
    <d v="2022-05-23T15:12:47"/>
    <d v="2022-06-02T18:03:13"/>
    <s v="4793950"/>
    <s v="BORQUEZ CASTAÑOS, JAIME PATRICIO"/>
    <s v="Chileno o extranjero con rut"/>
    <d v="2022-05-23T15:12:47"/>
    <s v="No"/>
    <n v="8"/>
    <s v="No"/>
    <s v="Hombre"/>
    <s v="2.2.3.2. PPPF II"/>
    <s v="Reclamo"/>
    <s v="SERVIU METROPOLITANO"/>
    <s v="78"/>
    <s v="REGION METROPOLITANA"/>
    <s v="Pudahuel"/>
    <s v="Gestión de opinión ciudadana"/>
    <x v="2"/>
    <s v="Cardenas Pinto, Paola"/>
    <s v="Miqueles Jimenez, Paola"/>
    <s v="Chilena"/>
    <s v="Valor predeterminado"/>
    <m/>
    <x v="10"/>
    <x v="1"/>
  </r>
  <r>
    <s v="CAS-6837917-J5W7N0"/>
    <x v="0"/>
    <s v="Presencial"/>
    <x v="0"/>
    <s v="usuario solicita dejar reclamo por disconformidad con vivienda entregada en proyecto de integración."/>
    <s v="Descripción: Junto con saludar cordialmente, y por especial encargo de la Dirección del SERVIU Metropolitano, doy respuesta a su reclamo, mediante el cual plantea que no le fue permitido ingresar a la actividad de difusión respecto a avance de obras y características constructivas del proyecto Alhué, correspondiente al Programa de Integración Social y Territorial, debido a que se rehusó a firmar carta de “Exención de Responsabilidades” que los organizadores de la actividad solicitaron para hacer ingreso a las obras. Por otra parte, hace referencia a los talleres y la modalidad virtual que está ocupando el equipo social a cargo de éstos, señalando la dificultad para participar de las actividades, e indica que el departamento asignado no cumpliría con sus expectativas, solicitando que todo lo planteado sea considerado por equipo SERVIU. Al respecto, le informo lo siguiente: En cuanto a la visita realizada con fecha 19/03/2022 a las obras del &quot;proyecto Alhué Vespucio, ED Inversiones HS Ltda”, del cual es usted integrante, la Fundación TECHO, encargada de la ejecución del Plan de Integración Social, ha informado que este documento fue requerido por la Empresa Constructora EBCO S.A como parte de sus protocolos de visitas a las obras. Señalar que se ha revisado el referido documento por nuestro Departamento Jurídico, pudiendo indicar que éste mantiene un valor declarativo sobre las medidas de seguridad que el visitante debe cumplir o seguir, y que no representa una exención de responsabilidades, obligación que debe tener siempre la empresa contratista. El coordinador de la Supervisión Social de proyectos del Programa de Integración Social y Territorial regulado por el D.S. N° 19/2016, ha informado de esta revisión al equipo encargado de las actividades sociales del proyecto habitacional, con el objeto que se realicen las modificaciones al documento, considerando las futuras actividades que puedan realizarse en el marco del Plan de Integración Social exigido para estos proyectos habitacionales. Respecto al rol de la Profesional Viviana Fritz, quien es funcionaria de Serviu Metropolitano y supervisora del desarrollo de las actividades de carácter social comprendidas para este proyecto, le informamos que es la encargada de verificar el cumplimiento efectivo de estas actividades, siendo la ejecución de las mismas responsabilidad de la entidad desarrolladora la cual puede ejecutar directamente o a través de un prestador de servicios de asistencia técnica rol que en este caso cumple TECHO. Cabe precisar que la profesional dio cuenta a su jefatura de la situación que usted describe en su carta, y su presencia facilitó el análisis posterior del documento. Sobre lo planteado respecto de los talleres y la modalidad virtual que está ocupando el equipo social a cargo de éstos, en específico a la dificultad que tendría para participar de las actividades bajo esta modalidad, podemos señalar que la División de Política Habitacional del Ministerio de Vivienda y Urbanismo, por medio de la circular N° 9 del 06.04.2020 permite, por la contingencia sanitaria, la entrega y difusión de los contenidos del Plan de Integración Social (PIS) de manera telemática, lo cual se mantiene vigente a la fecha. No obstante, lo anterior, con el objetivo que reciba de manera oportuna los contenidos del PIS, se ha solicitado al equipo social encargado de las actividades, darle atención presencial para la entrega de información teórica y material impreso. De igual manera, para su conocimiento, se le enviará al correo electrónico que haya registrado en la Entidad Desarrolladora, las citaciones a las reuniones virtuales o presenciales que se organicen y material informativo de todos los temas del Plan. En relación a lo que plantea, sobre la imposibilidad de ingresar a la obra, tomaremos contacto con la Entidad Desarrolladora y el equipo ejecutor del PIS para solicitar que se planifique y agende con Ud. una visita guiada a la obra. Se reforzará a los encargados de esta actividad que de ser necesario firmar un documento para el ingreso, éste no podrá eximir de responsabilidades a la empresa constructora. Por su parte, Ud. deberá respetar las medidas de seguridad y el recorrido definido por la empresa constructora. En cuanto al desarrollo de los talleres, le informamos que hemos establecido contacto con los profesionales de TECHO, quienes tienen presente la importancia de entregar información y capacitar sobre las materias del Plan de Integración Social (PIS) a todas las familias beneficiarias de este proyecto. Esto se encuentra dispuesto en la normativa que regula el programa - DS19 (V. y U.) - y las resoluciones de Asistencia Técnica N° 6509/2016 y 5957/2017. En caso de requerir alguna orientación específica sobre las actividades del Plan de Integración Social, puede establecer contacto con el coordinador de esta línea de acción en la Sección Habilitación Social, el trabajador social Sr. Christian Caro Velásquez al correo electrónico ccarov@minvu.cl. Respecto a su disconformidad con la reserva del departamento, pudimos tener a la vista el documento “Reserva Oferta de Compra” del 12.03.2021 en que usted firma su acuerdo con la reserva en forma exclusiva para su compra, del Departamento N°206 A del proyecto Edificio Alhué Vespucio. En consecuencia, la Entidad debe mantener este departamento disponible para usted. Finalmente, puede informarse de sus derechos y deberes como usuario, establecidos en nuestra Carta de Derechos Ciudadanos adjunta y que además se encuentra disponible en el sitio https://www.minvu.gob.cl/wp-content/uploads/2019/01/carta_Derechos-Ciudadanos_-2022.pdf PVL/PCP/PMJ/NMM/LAR/MJBM Fecha de publicación: 20-07-2022 17:10"/>
    <d v="2022-05-23T15:16:29"/>
    <d v="2022-07-20T17:11:05"/>
    <s v="15463441"/>
    <s v="CASTILLO DIAZ, ROCKY ANDERSON"/>
    <s v="Chileno o extranjero con rut"/>
    <d v="2022-05-23T15:16:29"/>
    <s v="No"/>
    <n v="40"/>
    <s v="Sí"/>
    <s v="Hombre"/>
    <s v="2.2.2.1. D.S. 01 Título 0: Condiciones Especiales. Grupos emergentes sin capacidad de endeudamiento"/>
    <s v="Reclamo"/>
    <s v="SERVIU METROPOLITANO"/>
    <s v="39"/>
    <s v="REGION METROPOLITANA"/>
    <s v="Santiago"/>
    <s v="Gestión de opinión ciudadana"/>
    <x v="0"/>
    <s v="Miqueles Jimenez, Paola"/>
    <s v="Molina, Natalia"/>
    <s v="Chilena"/>
    <s v="Valor predeterminado"/>
    <m/>
    <x v="10"/>
    <x v="1"/>
  </r>
  <r>
    <s v="CAS-6839360-T8X4K2"/>
    <x v="0"/>
    <s v="Presencial"/>
    <x v="0"/>
    <s v="usuario solicita dejar reclamo dirigido a Inmobiliaria D3 Ltda. ya que debido a los retrasos en la entrega de la vivienda no pudo gestionar credito hipotecario y no le quieren devolver el valor de la reserva."/>
    <s v="Descripción: Junto con saludarle cordialmente, damos respuesta a su correo electrónico, donde consulta por la devolución de su reserva en proyecto del Programa de Integración Social y Territorial, regulado por el Decreto Supremo N° 19 (V. y U.), de 2016, “Matta Central”, patrocinado por la Entidad Desarrolladora Razón Social Inmobiliaria B3 Ltda., así como también, si luego de renunciar al mencionado proyecto, tendrá algún impedimento para iniciar un nuevo proceso de postulación, en el marco del mismo Programa. En primer lugar, quisiéramos señalar que lamentamos los inconvenientes que esta situación le haya podido ocasionar; por ello, en atención a su presentación le informamos que, revisada su situación con la Entidad Desarrolladora, esta nos ha indicado que la reserva no es devuelta dado que cubre los gastos operacionales que conllevan la promesa de compraventa, y que como Inmobiliaria cuentan con la compra segura que cubre la devolución solo del pie acreditando enfermedad grave y/o traslado laboral. Cabe señalar, que por tratarse de un acuerdo entre terceros, SERVIU Metropolitano no cuenta con la atribución para intervenir, por tal motivo, le sugerimos pueda tomar contacto directamente con la Entidad Desarrolladora, específicamente con Rosana Figueroa, al correo electrónico rfigueroa@boetsch.cl . En lo concerniente al proceso de renuncia, dicho Programa establece lo siguiente: “Si una familia renuncia al proyecto después de la fecha de su recepción municipal, quedará impedida de adquirir una vivienda en otros proyectos desarrollados en el marco de este Programa, a excepción de las familias que al momento de la renuncia ingresen los antecedentes pertinentes que acrediten no sean sujetos de crédito hipotecario, ser víctimas de violencia intrafamiliar, un cambio de residencia por motivos laborales o padecer alguna enfermedad catastrófica”. Según lo expuesto y considerando lo señalado por usted, al momento de presentar la renuncia a la Entidad Desarrolladora, es importante acredite los antecedentes que actualmente no es sujeto de crédito hipotecario. Posteriormente, la Entidad deberá efectuar ingreso de sus antecedentes a este Servicio, para así regularizar su estado en nuestro sistema computaciona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LJM/DMF Fecha de publicación: 13-06-2022 17:00"/>
    <d v="2022-05-24T18:46:43"/>
    <d v="2022-06-13T17:00:47"/>
    <s v="16790107"/>
    <s v="MORAN AICON, FELIPE ANDRES"/>
    <s v="Chileno o extranjero con rut"/>
    <d v="2022-05-24T18:46:43"/>
    <s v="No"/>
    <n v="14"/>
    <s v="No"/>
    <s v="Hombre"/>
    <s v="2.2.11. Otros programas habitacionales"/>
    <s v="Reclamo"/>
    <s v="SERVIU METROPOLITANO"/>
    <s v="33"/>
    <s v="REGION METROPOLITANA"/>
    <s v="Quilicura"/>
    <s v="Gestión de opinión ciudadana"/>
    <x v="0"/>
    <s v="Parada Alarcon, Carolina"/>
    <s v="Jaña Muñoz, Lucia"/>
    <s v="Chilena"/>
    <s v="Valor predeterminado"/>
    <m/>
    <x v="10"/>
    <x v="1"/>
  </r>
  <r>
    <s v="CAS-6839364-W0F9H1"/>
    <x v="0"/>
    <s v="Presencial"/>
    <x v="0"/>
    <s v="usuaria en representación de 41 personas pertenecientes a grupo POR UNA VILLA ARCOIRIS SIN ASBESTO, Código 155397 solicita dejar reclamo dirigido a Cosntructora Nueva Egis por problemas con beneficio tarjeta Gift Card banco de materiales. Solicitan que se entreguen gift cards y además se desbloqueen cuentas de ahoror de 41 integrantes de comité."/>
    <s v="Descripción: Junto con saludarle cordialmente, damos respuesta a su reclamo, dirigido a la Constructora Nueva Egis SPA, debido a problemas relacionados el beneficio correspondiente al Subsidio Banco de Materiales, solicitando le sean entregadas sus gift cards, y el desbloqueo de sus cuentas de ahorro para la vivienda. Esto en representación de 41 integrantes del grupo POR UNA VILLA ARCOIRIS SIN ASBESTO, Código 155397. En primer lugar, quisiéramos señalar que lamentamos la situación descrita por usted, puesto que para nosotros como SERVIU Metropolitano es de suma importancia que todos los proceso, se realicen de acuerdo a lo programado y sin mayores inconvenientes para nuestros beneficiarios/as. Dicho lo anterior, le informamos que los reclamos de todo tipo relacionados con el funcionamiento de las Entidades Patrocianantes, Prestadores de Servicios de Asistencia Técnica u otro Convenio, deben ser gestionados ante la Secretaría Regional Ministerial (SEREMI) de Vivienda y Urbanismo Metropolitana, ellos son quienes fiscalizan y atienden los reclamos realizados por su gestión. Por otra parte, el desbloqueo de las cuentas de ahorro para la vivienda, de beneficiarios/as que no fueron seleccionados/as es un proceso automático, si por alguna razón dichas cuentas siguen estando bloqueadas, deberá solicitar al Prestador de Servicios de Asistencia Técnica (PSAT) que eleve una solicitud al SERVIU Metropolitano, debiendo enviar el listado de las personas a las cuales se tiene que desbloquear las correspondientes cuen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07-06-2022 20:38"/>
    <d v="2022-05-24T18:52:13"/>
    <d v="2022-06-07T20:38:12"/>
    <s v="7857305"/>
    <s v="QUIJADA GARCÍA, REGINA DEL CARMEN"/>
    <s v="Chileno o extranjero con rut"/>
    <d v="2022-05-24T18:52:13"/>
    <s v="No"/>
    <n v="10"/>
    <s v="No"/>
    <s v="Mujer"/>
    <s v="2.2.3.2. PPPF II"/>
    <s v="Reclamo"/>
    <s v="SERVIU METROPOLITANO"/>
    <s v="68"/>
    <s v="REGION METROPOLITANA"/>
    <s v="Puente Alto"/>
    <s v="Gestión de opinión ciudadana"/>
    <x v="0"/>
    <s v="Miqueles Jimenez, Paola"/>
    <s v="Cardenas Pinto, Paola"/>
    <m/>
    <s v="Valor predeterminado"/>
    <m/>
    <x v="10"/>
    <x v="1"/>
  </r>
  <r>
    <s v="CAS-6840593-X5F0V8"/>
    <x v="0"/>
    <s v="Presencial"/>
    <x v="0"/>
    <s v="usuaria solicita dejar reclamo por beneficio Gift card banco de materiales a que no se le informo las limitaciones que tenia para utlizarla"/>
    <s v="Descripción: Junto con saludar cordialmente, damos respuesta a su reclamo, en representación de su madre Sra. Rosa Hortensia Berroeta Contreras , relacionado con el Subsidio Banco de Materiales, indicando que no se les informo de las limitaciones que tenia dicho beneficio, específicamente lo relativo a mantención de la vivienda (cambio de ventanas). En primer lugar, quisiéramos señalar que lamentamos la situación descrita por usted, puesto que para nosotros como SERVIU Metropolitano es de suma importancia que todo el proceso que conlleva la ejecución de las obras, se realice de acuerdo a lo programado y sin mayores inconvenientes para nuestros beneficiarios. Dicho lo anterior, le informamos que actualmente nos encontramos firmando un Convenio con algunas ferreterías que realizan ventanas a medidas, por lo que solicitamos pueda estar en comunicación con la Entidad Patrocinante, responsable de la postulación de la Sra. Rosa, a objeto de que le sea informada la fecha en que estas empresas se encuentren operativas. Si Ud. requiere mayor información en relación a lo expuesto, le invitamos a tomar contacto con la Sra. Natalia Valenzuela Gutiérrez, Asistente Social del Subdepartamento Subsidios para Mejoramiento de Viviendas y Entornos de este Servicio, a su correo electrónico: nvalenzuelag@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MBL/NVG Fecha de publicación: 22-06-2022 13:38"/>
    <d v="2022-05-25T17:43:18"/>
    <d v="2022-06-22T13:38:13"/>
    <s v="9745811"/>
    <s v="SILVA BERROETA, ASTRID CRISTINA"/>
    <s v="Chileno o extranjero con rut"/>
    <d v="2022-05-25T17:43:18"/>
    <s v="No"/>
    <n v="20"/>
    <s v="No"/>
    <s v="Mujer"/>
    <s v="2.2.3.2. PPPF II"/>
    <s v="Reclamo"/>
    <s v="SERVIU METROPOLITANO"/>
    <s v="56"/>
    <s v="REGION METROPOLITANA"/>
    <s v="Puente Alto"/>
    <s v="Gestión de opinión ciudadana"/>
    <x v="0"/>
    <s v="Miqueles Jimenez, Paola"/>
    <s v="Barrera Leon, Marcela"/>
    <s v="Chilena"/>
    <s v="Valor predeterminado"/>
    <m/>
    <x v="10"/>
    <x v="1"/>
  </r>
  <r>
    <s v="CAS-6842898-D3F5S4"/>
    <x v="0"/>
    <s v="Presencial"/>
    <x v="0"/>
    <s v="usuaria solicita dejar reclamo debido a que no le reciben sus documentos de manera presencial para validar contrato de arriendo y al enviarlos por correo, le rebota el correo."/>
    <s v="Descripción: Junto con saludar cordialmente, damos respuesta a su reclamo, mediante el cual expone que no le ha sido posible entregar los documentos para validar el contrato de arriendo, en el marco del Subsidio de Arriendo de Vivienda, de manera presencial ni vía correo electrónico. En primer lugar, quisiéramos señalar que lamentamos la situación expuesta por usted y los inconvenientes que ésta le haya causado. Dicho lo anterior, le informamos que por razones de fuerza mayor, nuestros sistemas han presentado intermitencias y ello podría ser la causa de que no ha logrado enviar los antecedentes necesarios. Sin embargo, se han restablecido las comunicaciones y usted podrá ingresar los documentos al correo electrónico: validacioncontratoarriendo@minvu.cl. No obstante y en caso de presentar nuevos inconvenientes, podrá ingresar sus antecedentes directamente en la Oficina de Informaciones, Reclamos y Sugerencias (OIRS) Santiago de este Servicio, ubicada en Calle Arturo Prat N° 80, Metro U. de Chile, comuna de Santiago, de lunes a viernes de 9.00 a 13.00 horas. En virtud de lo expuesto, y ante cualquier consulta, le invitamos a tomar contacto directamente con la dirección de correo electrónico ya indicada: validacioncontratoarriendo@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F/JSR Fecha de publicación: 04-07-2022 11:35"/>
    <d v="2022-05-27T16:36:33"/>
    <d v="2022-07-04T11:35:34"/>
    <s v="26312416"/>
    <s v="BARRIENTO MENDOZA, VICTORIA DE LOS ANGELES"/>
    <s v="Chileno o extranjero con rut"/>
    <d v="2022-05-27T16:36:33"/>
    <s v="No"/>
    <n v="24"/>
    <s v="Sí"/>
    <s v="Mujer"/>
    <s v="2.2.04. Subsidio de Arriendo de Vivienda (D.S. 52)"/>
    <s v="Reclamo"/>
    <s v="SERVIU METROPOLITANO"/>
    <s v="33"/>
    <s v="REGION METROPOLITANA"/>
    <s v="La Cisterna"/>
    <s v="Gestión de opinión ciudadana"/>
    <x v="0"/>
    <s v="Miqueles Jimenez, Paola"/>
    <s v="Maass, Catalina"/>
    <s v="Extranjera"/>
    <s v="Valor predeterminado"/>
    <s v="Venezuela"/>
    <x v="10"/>
    <x v="1"/>
  </r>
  <r>
    <s v="CAS-6844347-Q5F2M3"/>
    <x v="0"/>
    <s v="Presencial"/>
    <x v="0"/>
    <s v="usuaria solicita dejar reclamo dirigido a entidad patrocinante Egis Gestión Inmobiliaria ya que usuaria salió beneficiada con tarjeta de banco de materiales y egis no da respuesta."/>
    <s v="Descripción: Junto con saludarle cordialmente, damos respuesta a su reclamo, dirigido a la Entidad Patrocinante Gestión Inmobiliaria Creando futuro, ya que manifiesta haber sido beneficiada con un subsidio correspondiente al Programa de Protección del Patrimonio Familiar (PPPF), regulado por el Decreto Supremo Nº 255 (V. y U.) de 2006, y a la fecha dicha entidad no ha tomado contacto con usted.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Dicho lo anterior, y comprendiendo su preocupación, es posible indicar que los reclamos o denuncias correspondientes a Constructoras, Entidades Patrocinantes, etc., deben ser realizados directamente en la Secretaría Regional Ministerial (SEREMI) Metropolitana de Vivienda y Urbanismo, dado que las empresas suscriben un convenio regional donde se establecen los términos y condiciones de dicho convenio, cabiéndole a esta institución fiscalizar a dichas empresas. En virtud de lo señalado, sugerimos tomar contacto con la Sra. Militza Espinoza Lanzarini, a su correo electrónico: mespinozal@minvu.cl con copia a la Sra. Bárbara López Morales: blopezm@minvu.cl, ambas funcionarias de la Secretaría Regional Ministerial (SEREMI) Metropolitana de Vivienda y Urbanismo, explicando su reclamo, con el objetivo de indicar el procedimiento a segui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LPD Fecha de publicación: 29-06-2022 19:56"/>
    <d v="2022-05-30T17:14:06"/>
    <d v="2022-06-29T19:56:49"/>
    <s v="12810606"/>
    <s v="ORMAZABAL ALBARRAN, BERENA ANDREA"/>
    <s v="Chileno o extranjero con rut"/>
    <d v="2022-05-30T17:14:06"/>
    <s v="No"/>
    <n v="20"/>
    <s v="No"/>
    <s v="Mujer"/>
    <s v="2.2.3.2. PPPF II"/>
    <s v="Reclamo"/>
    <s v="SERVIU METROPOLITANO"/>
    <s v="47"/>
    <s v="REGION METROPOLITANA"/>
    <s v="Quilicura"/>
    <s v="Gestión de opinión ciudadana"/>
    <x v="0"/>
    <s v="Miqueles Jimenez, Paola"/>
    <s v="Cardenas Pinto, Paola"/>
    <s v="Chilena"/>
    <s v="Valor predeterminado"/>
    <m/>
    <x v="10"/>
    <x v="1"/>
  </r>
  <r>
    <s v="CAS-6844352-G3V9P9"/>
    <x v="0"/>
    <s v="Presencial"/>
    <x v="0"/>
    <s v="usuaria solicita dejar reclamo dirigido a Constructora Tupac por obras de construcción con DS49 incompletas"/>
    <s v="Descripción: Junto con saludar cordialmente, damos respuesta a su reclamo, relacionado al retraso en las obras financiadas a través del Programa Fondo Solidario de Elección de Vivienda, regulado por el Decreto Supremo Nº 49 (V. y U.) de 2011, modalidad Construcción en Sitio Propio. En primer lugar, quisiéramos señalar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Asimismo agregar que,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le informamos que, en contacto, tanto con la Entidad Patrocinante Pucara SPA y la Empresa Constructora Nueva Vivienda Construye SPA, señalan que su vivienda será intervenida con las terminaciones (piso flotante dormitorios y cerámico estar/comedor), durante el transcurso de la semana del 25 al 29 del mes Julio. El retraso se debió a que existía un problema con la acreditación de ahorro, el cual ya se encuentra aclarado por la Entidad Patrocinante. Como es de nuestro interés brindarle el acompañamiento necesario en este proceso, y en caso de requerirlo, le invitamos a tomar contacto con la Supervisora del Departamento de Obras de Edificación de este Servicio, Srta. Miyarell Castro Arqueros, a su correo electrónico: mcastroa@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MP/MCA Fecha de publicación: 03-08-2022 13:26"/>
    <d v="2022-05-30T17:19:27"/>
    <d v="2022-08-03T13:27:04"/>
    <s v="11650884"/>
    <s v="LARA AROS, JOHANNA MAGALY"/>
    <s v="Chileno o extranjero con rut"/>
    <d v="2022-05-30T17:19:27"/>
    <s v="No"/>
    <n v="45"/>
    <s v="Sí"/>
    <s v="Mujer"/>
    <s v="2.2.1.2.2. Postulación Colectiva con proyecto (D.S. 49)"/>
    <s v="Reclamo"/>
    <s v="SERVIU METROPOLITANO"/>
    <s v="53"/>
    <s v="REGION METROPOLITANA"/>
    <s v="Huechuraba"/>
    <s v="Gestión de opinión ciudadana"/>
    <x v="0"/>
    <s v="Miqueles Jimenez, Paola"/>
    <s v="Maraboli, Claudio"/>
    <s v="Chilena"/>
    <s v="Valor predeterminado"/>
    <m/>
    <x v="10"/>
    <x v="1"/>
  </r>
  <r>
    <s v="CAS-6845529-C3X2N9"/>
    <x v="0"/>
    <s v="Presencial"/>
    <x v="0"/>
    <s v="USUARIA SOLICITA DEJAR RECLAMO CONTRA EL DEPARTAMENTO DE ARRIENDO POR DEMORA EN LA VALIDACION DE CONTRATO"/>
    <s v="Descripción: Junto con saludar cordialmente, damos respuesta a su presentación, donde expone su reclamo, relacionado con la demora e inconvenientes en el proceso de validación de su contrato de arriendo. En primer lugar, quisiéramos señalar que lamentamos su molestia por el tiempo transcurrido para la aprobación de su documentación; ya que nuestro compromiso como SERVIU Metropolitano, es ofrecer un servicio con altos estándares de calidad, entregándoles a nuestros usuarios una información certera, completa y oportuna; sin embargo, nos encontramos en un período en el que el volumen de éstas solicitudes aumenta significativamente, provocando que los tiempos asociados a estas gestiones se extiendan más de lo esperado. En virtud de lo anterior, comunicamos que con fecha 29 de junio de 2022, se notificó a través de su dirección de correo electrónico, javieravegaascencio@hotmail.com, que su contrato se encuentra validado. Por ende, una vez que realice el primer copago, el contrato quedará activo y se pagará el mes de arrendamiento a contar del mes posterior al pago. Se adjunta correo como también informativo de como realizar sus copagos. Le reiteramos nuestras más sinceras disculpas por las molestias que la demora en el envío de esta respuesta le haya podido causar, y le manifestamos nuestra disposición para responder sus consulta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CPA/CMF/JSR Fecha de publicación: 06-07-2022 18:29"/>
    <d v="2022-05-31T16:56:24"/>
    <d v="2022-07-06T18:29:24"/>
    <s v="19442763"/>
    <s v="VEGA ASCENCIO, JAVIERA FRANCISCA"/>
    <s v="Chileno o extranjero con rut"/>
    <d v="2022-05-31T16:56:25"/>
    <s v="No"/>
    <n v="24"/>
    <s v="Sí"/>
    <s v="Mujer"/>
    <s v="2.2.04. Subsidio de Arriendo de Vivienda (D.S. 52)"/>
    <s v="Reclamo"/>
    <s v="SERVIU METROPOLITANO"/>
    <s v="25"/>
    <s v="REGION METROPOLITANA"/>
    <s v="La Granja"/>
    <s v="Gestión de opinión ciudadana"/>
    <x v="0"/>
    <s v="Parada Alarcon, Carolina"/>
    <s v="Maass, Catalina"/>
    <s v="Chilena"/>
    <s v="Valor predeterminado"/>
    <m/>
    <x v="10"/>
    <x v="1"/>
  </r>
  <r>
    <s v="CAS-6846711-M0B0L2"/>
    <x v="0"/>
    <s v="Presencial"/>
    <x v="0"/>
    <s v="usuario solicita dejar reclamo dirigido a equipo ERU ya que no le permiten cambiar su departamento en Población Marta Brunet ya que tuvo que cambiar su Registro social de hogares a otra región."/>
    <s v="Descripción: Junto con saludar cordialmente, y por especial encargo de la Dirección del SERVIU Metropolitano, doy respuesta a su reclamo, donde solicita audiencia con la Directora de este Servicio, a fin de abordar situación que le afecta ya que aun cuando es propietario de una vivienda en la villa “Marta Brunet”, no se le estaría permitiendo acceder a un cambio de su departamento, puesto que en la actualidad su Registro Social de Hogares indica que reside en la Región de Valparaíso. Al respecto, le informo que una vez revisados nuestros registros, fue posible verificar que Ud. es propietario del departamento N° 32 ubicado en Aguas Abajo N° 3765, Villa Marta Brunet, Comuna de Puente Alto, inmueble en el que actualmente no reside y que se encuentra arrendado. En este mismo sentido, señalar que al ingresar sus antecedentes a nuestro sistema computacional (RUKAN), éste nos indica que en la actualidad Ud. cuenta con Registro Social de Hogares (RSH), en la Comuna de Quintero, Región de Valparaíso. Sobre la materia expuesta, es importante recordar lo indicado a Ud., por profesionales de este Servicio, en cuanto a que la Resolución Exenta N°1207 de fecha 21.02.2018, en su resuelvo 9, indica que la Secretaría Regional Ministerial (SEREMI) de Vivienda y Urbanismo de la Región Metropolitana convocará a las familias, para que se informen respecto a las características del proyecto habitacional &quot;Rio Maipo&quot; y luego nominará a los beneficiados de acuerdo a un orden de prelación que se establecerá en base a los siguientes aspectos: i). Tendrán prioridad las familias propietarias de una vivienda en la Población Marta Brunet, de la comuna de Puente Alto, que sean beneficiadas con un subsidio habitacional en el marco del programa de Regeneración de Conjuntos Habitacionales de este Ministerio. ii). En segundo término, podrán nominarse familias de la Región Metropolitana, que requieren urgente solución habitacional debido a su alta vulnerabilidad social o urgencia habitacional, situación que deberá ser justificada mediante informe social, del Equipo Rehabilitación Urbana de SERVIU Metropolitano. iii). Finalmente, se dará prioridad a familias de la comuna de Puente Alto u otras comunas que estén siendo intervenidas por el Equipo de Rehabilitación Urbana de SERVIU Metropolitano que, poseyendo un subsidio habitacional regulado por el D. S. N° 49 (v. y U.), de 2022, a la fecha no hayan hecho uso de este beneficio por falta de oferta habitacional. En este orden de ideas, producto de su actual situación y tal como es de su conocimiento, las opciones disponibles en su caso son: optar a recibir el monto de expropiación de su inmueble, obtener un subsidio correspondiente al Programa Fondo Solidario de Elección de Vivienda, regulado por el Decreto Supremo N°49 del 2011 a través de un llamado especial de regeneración u optar por un departamento regenerado en la villa “Marta Brunet”. Señalar que con fecha el 05.04.2022 vía contacto telefónico (WhatsApp), Ud. indicó a profesional de nuestro Equipo de Regeneración Urbana, que la opción elegida fue recibir el monto de expropiación. Sin perjuicio de lo anterior, si su interés es sostener una audiencia con nuestra máxima autoridad, Sra. Juana Nazal Bustos, le informamos que éstas están acogidas a la Ley de Lobby, por lo que le invitamos a ingresar al siguiente link: https://www.leylobby.gob.cl/solicitud/audiencia/265, donde deberá completar los campos requeridos. Finalmente, puede informarse de sus derechos y deberes como usuario, establecidos en nuestra Carta de Derechos Ciudadanos adjunta y que además se encuentra disponible en el sitio https://www.minvu.gob.cl/wp-content/uploads/2019/01/carta_Derechos-Ciudadanos_-2022.pdf PVL/PCP/JML/WEI/POA Fecha de publicación: 25-08-2022 11:24"/>
    <d v="2022-06-01T17:45:15"/>
    <d v="2022-08-25T11:24:59"/>
    <s v="12275443"/>
    <s v="ANDRADE FAUNDEZ, ITALO RODRIGO"/>
    <s v="Chileno o extranjero con rut"/>
    <d v="2022-06-01T17:45:16"/>
    <s v="No"/>
    <n v="58"/>
    <s v="Sí"/>
    <s v="Hombre"/>
    <s v="2.6. Otras consultas y opiniones en materia habitacional"/>
    <s v="Reclamo"/>
    <s v="SERVIU METROPOLITANO"/>
    <s v="81"/>
    <s v="REGION METROPOLITANA"/>
    <s v="Quintero"/>
    <s v="Gestión de opinión ciudadana"/>
    <x v="2"/>
    <s v="Cardenas Pinto, Paola"/>
    <s v="Marinao, Jenifer"/>
    <s v="Chilena"/>
    <s v="Valor predeterminado"/>
    <m/>
    <x v="7"/>
    <x v="1"/>
  </r>
  <r>
    <s v="CAS-6848783-B7D1Y2"/>
    <x v="0"/>
    <s v="Presencial"/>
    <x v="0"/>
    <s v="usuaria solicita dejar reclamo dirigido a Depto. de Mejoramiento debido a disconformidad con respuesta entregada en reclamo anterior CAS-6811178-L9P4LO"/>
    <s v="Descripción: Junto con saludar cordialmente, damos respuesta a su reclamo, donde manifiesta su disconformidad por respuesta entregada a su anterior presentación. Al respecto, y de acuerdo a su anterior presentación singularizada con el número CAS-6811178-L9P4L0, donde señalamos que, “….lamentamos la situación expuesta por usted, especialmente porque para nosotros como SERVIU Metropolitano es de suma importancia que todo el proceso que conlleva la ejecución de las obras, se realice de acuerdo a lo programado y sin mayores inconvenientes para nuestros beneficiarios. Es por esto y con el objeto de atender lo planteado, profesionales de nuestro Departamento de Obras de Edificación, tomaron contacto con el Prestador de Asistencia Técnica (PSAT), quien nos informan que realizó visita a su vivienda, ocasión en la que se habrían considerado y aclarado sus dudas. Señalar que, con posterioridad a dicha vista, el supervisor de la referida PSAT, intento comunicarse con usted vía contacto telefónico, sin obtener respuesta. Informamos que de acuerdo a dicha respuesta, a su actual reclamo, y a la visita realizada a su domicilio por el supervisor del Departamento de Obras de Edificación de este Servicio, Sr. Juan José Labrin Lázaro, agradeceremos pueda comunicarse directamente con la profesional del referido Departamento, Srta. Mylena Cárcamo Valencia, a su correo electrónico: mcarcamov@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 Ciudadanos_-2022.pdf PCP/PMJ Fecha de publicación: 05-07-2022 18:01"/>
    <d v="2022-06-03T16:56:33"/>
    <d v="2022-07-05T18:01:51"/>
    <s v="12885773"/>
    <s v="URIBE RUBILAR, CAROLINA ESTER"/>
    <s v="Chileno o extranjero con rut"/>
    <d v="2022-06-03T16:56:34"/>
    <s v="No"/>
    <n v="20"/>
    <s v="No"/>
    <s v="Mujer"/>
    <s v="2.2.3.2. PPPF II"/>
    <s v="Reclamo"/>
    <s v="SERVIU METROPOLITANO"/>
    <s v="47"/>
    <s v="REGION METROPOLITANA"/>
    <s v="Providencia"/>
    <s v="Gestión de opinión ciudadana"/>
    <x v="0"/>
    <s v="Miqueles Jimenez, Paola"/>
    <s v="Cardenas Pinto, Paola"/>
    <s v="Chilena"/>
    <s v="Valor predeterminado"/>
    <m/>
    <x v="7"/>
    <x v="1"/>
  </r>
  <r>
    <s v="CAS-6702093-J9S3Y4"/>
    <x v="0"/>
    <s v="Presencial"/>
    <x v="0"/>
    <s v="usuaria solicita dejar reclamo debido a que realizó una apelación a subsidio DS1 la cual fue rechazada."/>
    <s v="Descripción: Junto con saludarle cordialmente, damos respuesta a su reclamo, en donde manifiesta su molestia por respuesta entregada a su apelación al resultado obtenido en el marco de su postulación al primer llamado del año 2021 correspondiente al Sistema Integrado de Subsidio Habitacional, regulado por el Decreto Supremo N°1 (V. y U.) del 2011. En primer lugar, quisiéramos expresar que lamentamos profundamente la situación antes descrita, especialmente porque nuestro compromiso como SERVIU Metropolitano es ofrecer un servicio con altos estándares de calidad, entregándoles a nuestras usuarias una información correcta y oportuna. Por esta razón y al realizar una nueva revisión de sus antecedentes, se decidió acoger su apelación, no obstante según cálculo de puntaje realizado, no resultó seleccionada toda vez que obtuvo un total de 325,996 puntos, quedando bajo el puntaje de corte para el tramo 1, de la Región Metropolitana, equivalente a 562,848 puntos. Cabe destacar y considerando que será registrada como postulante hábil no seleccionada en el citado llamado, en sus futuras postulaciones al Sistema Integrado de Subsidio Habitacional (D.S. 1) obtendrá los 25 puntos correspondientes al factor “antigüedad de la postulación” por haber participado del proceso de selección del Llamado 1-2021 y no haber resultado seleccionada. Finalmente, le reiteramos nuestras más sinceras disculpas por las molestias que esta situación le haya podido causar, y lo invitamos a seguir postulando en los próximos procesos de selección. Esperamos que la información proporcionada sea de utilidad, y le reiteramos nuestra disposición para responder sus consultas. PCP/JRE Aprovechamos la ocasión para informar a usted acerca de la Carta de Derechos ciudadanos, a fin de que conozca nuestros objetivos, y sus deberes y derechos como usuario, y las instancias a las que puede recurrir si éstos se ven vulnerados. Usted puede acceder a ella siguiendo la ruta: https://www.minvu.cl/sobre-minvu/carta-de-derechos/ Fecha de publicación: 28-02-2022 12:23"/>
    <d v="2022-01-03T15:25:46"/>
    <d v="2022-02-28T10:23:14"/>
    <s v="15439358"/>
    <s v="SEPULVEDA VENEGAS, MARIA LORETO"/>
    <s v="Chileno o extranjero con rut"/>
    <d v="2022-01-03T15:25:46"/>
    <s v="No"/>
    <n v="42"/>
    <s v="Sí"/>
    <s v="Mujer"/>
    <s v="2.2.2.1. D.S. 01 Título 0: Condiciones Especiales. Grupos emergentes sin capacidad de endeudamiento"/>
    <s v="Reclamo"/>
    <s v="SERVIU METROPOLITANO"/>
    <s v="39"/>
    <s v="REGION METROPOLITANA"/>
    <s v="La Florida"/>
    <s v="Gestión de opinión ciudadana"/>
    <x v="0"/>
    <s v="Torres Suil, Paula Andrea"/>
    <s v="Jalil, Karen"/>
    <s v="Chilena"/>
    <s v="Valor predeterminado"/>
    <m/>
    <x v="4"/>
    <x v="1"/>
  </r>
  <r>
    <s v="CAS-6704496-W3X5J6"/>
    <x v="0"/>
    <s v="Presencial"/>
    <x v="0"/>
    <s v="usuario solicita dejar reclamo debido a que programa de Arriendo no permite realizar el pago del subsidio a una empresa corredora (debe ingresar cuenta a nombre de persona natural)"/>
    <s v="Descripción: Junto con saludarle cordialmente, y por especial encargo de la Dirección del SERVIU Metropolitano, doy respuesta a su reclamo, en el que, como beneficiario del Programa Subsidio de Arriendo de Vivienda, regulado por el Decreto Supremo N° 52 (V. y U.) de 2013, expone el problema que le aqueja, indicando que no le es posible realizar pago del subsidio de arriendo a una empresa de corretaje. Razón por la que solicita apoyo en dicha materia. Al respecto, le informo que la Plataforma si habilita la posibilidad de emitir contrato de arriendo cuyo pago se realice a la cuenta corriente de una empresa de corretaje. En este sentido y con la finalidad de apoyarlo en la generación de su contrato, en las condiciones señaladas, le comento que deberá enviar la documentación que se señala a continuación, a la casilla de correo electrónico projasl@minvu.cl  Certificado de Dominio Vigente del Inmueble, con un máximo de 6 meses de emisión. (Documento que podrá solicitar en el Conservador de Bienes Raíces respectivo).  Certificado de Hipotecas y Gravámenes del Inmueble con un máximo de 6 meses de emisión (Documento que podrá solicitar en el Conservador de Bienes Raíces respectivo).  Declaración Jurada con datos de depósito (Formulario A-05 BIS) disponible en http://arriendoenlinea.minvu.cl/  Declaración Jurada de Requisitos de la Vivienda (Formulario A-06), disponible en http://arriendoenlinea.minvu.cl/  Declaración Jurada Vínculo de Parentesco (Formulario A-07), disponible en http://arriendoenlinea.minvu.cl/  Certificado de Recepción Final de la Vivienda el que podrá solicitar en la respectiva Municipalidad o copia de la escritura de compraventa siempre y cuando se indique los datos de la recepción final.  Certificado de Avalúo Fiscal de la vivienda disponible en www.sii.cl  Formulario de datos del arrendador y el arrendatario para la creación de contrato de arriendo, documento que se adjunta a esta respuesta.  Constitución de sociedad de la empresa de corretaje o en su defecto documento que acredite su representación legal. Dicha documentación, será revisada y su contrato de arriendo emitido, el que será enviado a la casilla de correo electrónico que nos indique. Finalmente, puede informarse de sus derechos y deberes como usuario, establecidos en nuestra Carta de Derechos Ciudadanos adjunta y que además se encuentra disponible en el sitio https://www.minvu.cl/sobre-minvu/carta-de-derechos/ PVL/PCP/PTS/CMF Fecha de publicación: 02-02-2022 16:33"/>
    <d v="2022-01-05T15:16:53"/>
    <d v="2022-02-02T14:33:23"/>
    <s v="3593496"/>
    <s v="VILLALOBOS RICHARDY, EDUARDO AURELIO"/>
    <s v="Chileno o extranjero con rut"/>
    <d v="2022-01-05T15:16:53"/>
    <s v="No"/>
    <n v="20"/>
    <s v="No"/>
    <s v="Hombre"/>
    <s v="2.2.04. Subsidio de Arriendo de Vivienda (D.S. 52)"/>
    <s v="Reclamo"/>
    <s v="SERVIU METROPOLITANO"/>
    <s v="84"/>
    <s v="REGION METROPOLITANA"/>
    <s v="Macul"/>
    <s v="Gestión de opinión ciudadana"/>
    <x v="0"/>
    <s v="Torres Suil, Paula Andrea"/>
    <s v="Maass, Catalina"/>
    <s v="Chilena"/>
    <s v="Valor predeterminado"/>
    <m/>
    <x v="4"/>
    <x v="1"/>
  </r>
  <r>
    <s v="CAS-6710616-Z2N5F8"/>
    <x v="0"/>
    <s v="Presencial"/>
    <x v="0"/>
    <s v="usuaria solicita dejar reclamo dirigido a funcionario Freddy Meza por mala atención."/>
    <s v="Descripción: Junto con saludarle cordialmente, y por especial encargo de la Dirección del SERVIU Metropolitano, damos respuesta a su reclamo, relacionado con la atención brindada por el funcionario Sr. Freddy Meza Valenzuela, quien se desempeña en el Equipo de Fiscalización del SERVIU Metropolitano, y quien se encontraba apoyando a nuestra Oficina de Informaciones, Reclamos y Sugerencias (OIRS ) Santiago el día que usted concurrió a nuestras dependencias. En primer lugar, quisiera señalar que lamentamos la situación descrita por usted, para nosotros como SERVIU Metropolitano es de suma importancia la calidad de atención de nuestros usuarios, pues nos encontramos trabajando arduamente todos los días para mejorar nuestros espacios de atención y el trato que los funcionarios entregan en ella. Por lo anterior, la Jefatura de dicho Equipo mantuvo una reunión con el referido funcionario para abordar lo sucedido, con el fin de reforzar los protocolos de atención ciudadana y evitar que situaciones de este tipo se repitan. Reciba usted nuestras más sinceras disculpas por las molestias que esta situación le haya podido causar y la invitamos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cl/sobre-minvu/carta-de-derechos/ PCP/PMJ Fecha de publicación: 02-02-2022 16:34"/>
    <d v="2022-01-12T15:15:38"/>
    <d v="2022-02-02T14:35:08"/>
    <s v="12117065"/>
    <s v="CARO MONDACA, VIOLETA DEL CARMEN"/>
    <s v="Chileno o extranjero con rut"/>
    <d v="2022-01-12T15:15:38"/>
    <s v="No"/>
    <n v="15"/>
    <s v="No"/>
    <s v="Mujer"/>
    <s v="5.1.3.2. Trato del funcionario/a (Atención Presencial)"/>
    <s v="Reclamo"/>
    <s v="SERVIU METROPOLITANO"/>
    <s v="49"/>
    <m/>
    <s v="Colina"/>
    <s v="Gestión de opinión ciudadana"/>
    <x v="0"/>
    <s v="Miqueles Jimenez, Paola"/>
    <s v="Espinoza, Carolina"/>
    <s v="Chilena"/>
    <s v="Valor predeterminado"/>
    <m/>
    <x v="4"/>
    <x v="1"/>
  </r>
  <r>
    <s v="CAS-6744749-R0D7Q0"/>
    <x v="0"/>
    <s v="Correo electrónico"/>
    <x v="0"/>
    <s v="Solicita dejar reclamo por no poder gestionar inscripción leasing se realizó aranda cas 296701 del 7 de febrero 2022 sin respuesta hasta la fecha"/>
    <s v="Descripción: Junto con saludarle cordialmente, y por especial encargo de la Dirección del SERVIU Metropolitano, damos respuesta a su reclamo, relacionado con la demora en la tramitación de su requerimiento, para poder inscribirse al Programa Leasing Habitacional. En primer lugar, quisieramos señalar que lamentamos la situación descrita por usted, para nosotros como SERVIU Metropolitano es de suma importancia dar respuesta a los requerimientos de la ciudadanía que acuden a nuestros espacios de atencion, lamentablememte en dicha instancia no fue posible solucionar su problematica puesto que requeria del apoyo de la División de Informatica del Ministerio de Vivienda y Urbanismo, lo que conllevo a la demora de su inscripción. Dicho lo anterior, adjuntamos a esta presentación el documento que da cuenta de su inscripción al Programa Leasing Habitacional. Reciba usted nuestras más sinceras disculpas por las molestias que esta situación le haya podido causar y lo invitamos a seguir entregándonos su opinión, la cual nos permite avanzar, corregir errores y mejorar. Esperamos que la información proporcionada sea de utilidad, y le reiteramos nuestra disposición para responder sus consultas. PCP/PMJ/OHM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cl/sobre-minvu/carta-de-derechos/ Fecha de publicación: 21-03-2022 20:10"/>
    <d v="2022-02-23T15:15:17"/>
    <d v="2022-03-21T19:10:26"/>
    <s v="16341335"/>
    <s v="MARTINEZ CANEO, ALEJANDRO ANTONIO"/>
    <s v="Chileno o extranjero con rut"/>
    <d v="2022-02-23T15:15:17"/>
    <s v="No"/>
    <n v="17"/>
    <s v="No"/>
    <s v="Hombre"/>
    <s v="2.2.08. Subsidio Leasing Habitacional Ley 19.281"/>
    <s v="Reclamo"/>
    <s v="SERVIU METROPOLITANO"/>
    <s v="35"/>
    <s v="REGION METROPOLITANA"/>
    <s v="Cerro Navia"/>
    <s v="Gestión de opinión ciudadana"/>
    <x v="0"/>
    <s v="Miqueles Jimenez, Paola"/>
    <s v="Hernandez Muñoz, Olga"/>
    <s v="Chilena"/>
    <s v="Valor predeterminado"/>
    <m/>
    <x v="5"/>
    <x v="1"/>
  </r>
  <r>
    <s v="CAS-6854150-F4X0T2"/>
    <x v="0"/>
    <s v="Correo electrónico"/>
    <x v="0"/>
    <s v="Caso Presidencia de la República. Representante legal de Constructora Icalma presenta reclamo referente a las gestiones realizadas ante Serviu para obtener el pago que menciona, sin resultados favorables a la fecha, manifestando su disconformidad y malestar por los plazos de dicho proceso, solicitando apoyo en lo planteado."/>
    <s v="Descripción: Junto con saludar cordialmente, le comunicamos que, por especial encargo de S.E., el Presidente de la República Sr. Gabriel Boric Font y su equipo, su presentación electrónica INPR2022-10426, ha sido derivada a este Ministerio y al mismo tiempo al SERVIU Metropolitano, donde en representación de Constructora ICALMA, expone su reclamo por la situación que les afecta, relativa a los fondos que les adeudaría el Servicio de Vivienda y Urbanización. Al respecto, reiteramos información entregada en su anterior presentación singularizada con el número CAS-6710498-P8M8M4, donde señalamos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 Fecha de publicación: 09-08-2022 13:15"/>
    <d v="2022-06-14T10:37:01"/>
    <d v="2022-08-09T13:15:28"/>
    <s v="8822355"/>
    <s v="ORDOÑEZ ARAVENA, MARISOL MABEL"/>
    <s v="Chileno o extranjero con rut"/>
    <d v="2022-06-14T10:37:01"/>
    <s v="Sí"/>
    <n v="38"/>
    <s v="Sí"/>
    <s v="Mujer"/>
    <s v="6.3.3. Sobre cobros (Empresas constructoras)"/>
    <s v="Reclamo"/>
    <s v="SERVIU METROPOLITANO"/>
    <s v="59"/>
    <s v="REGION METROPOLITANA"/>
    <s v="Santiago"/>
    <s v="Gestión de opinión ciudadana"/>
    <x v="0"/>
    <s v="Miqueles Jimenez, Paola"/>
    <s v="Urquiaga Poppenberg, Ximena"/>
    <s v="Chilena"/>
    <s v="Valor predeterminado"/>
    <m/>
    <x v="7"/>
    <x v="1"/>
  </r>
  <r>
    <s v="CAS-6912195-J7Z1V2"/>
    <x v="0"/>
    <s v="Correo electrónico"/>
    <x v="0"/>
    <s v="Reclamo recibido vía correo electrónico enviado a casilla Oficina de Partes SERVIU RM"/>
    <s v="Descripción: Junto con saludar cordialmente, damos respuesta a su reclamo, relacionado con la demora en el pago al maestro, quien realizó trabajos de mejoramiento en su vivienda. En primer lugar, quisiéramos manifestar que lamentamos los inconvenientes que la situación descrita en su presentación, le ha provocado, dificultando su postulación a nuevos beneficios, lamentamos también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y con el objetivo de asegurarnos de que los trabajos fueron realizados conforme a la normativa de postulación, es importante señalar que se están realizando nuevas gestiones de revisión que, permitan autorizar el pago al maestro. Cabe hacer presente que, mientras nuestros sistemas computacionales indiquen su estado como Vigente No Pagado, no es factible que participe de nuestros Llamados a postula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PGC Fecha de publicación: 03-10-2022 17:41"/>
    <d v="2022-08-08T12:43:33"/>
    <d v="2022-10-03T16:41:49"/>
    <s v="13444627"/>
    <s v="HUICHALAF MARTINEZ, LIA PILAR"/>
    <s v="Chileno o extranjero con rut"/>
    <d v="2022-08-04T08:00:00"/>
    <s v="No"/>
    <n v="39"/>
    <s v="Sí"/>
    <s v="Mujer"/>
    <s v="2.2.3.4. Autoejecución Asistida"/>
    <s v="Reclamo"/>
    <s v="SERVIU METROPOLITANO"/>
    <s v="44"/>
    <s v="REGION METROPOLITANA"/>
    <s v="Melipilla"/>
    <s v="Gestión de opinión ciudadana"/>
    <x v="0"/>
    <s v="Miqueles Jimenez, Paola"/>
    <s v="Gandara, Pamela"/>
    <s v="Chilena"/>
    <s v="Valor predeterminado"/>
    <m/>
    <x v="8"/>
    <x v="1"/>
  </r>
  <r>
    <s v="CAS-6912243-P2Z4L6"/>
    <x v="0"/>
    <s v="Correo electrónico"/>
    <x v="0"/>
    <s v="Estimados Envío reclamo por el no pago al maestro quien realizó el trabajo en mi casa y al cual aun no puedo efectuar el pago que constantemente me lo esta cobrando, esto me esta causando bastantes problemas en mi vida y si no se han dado cuenta soy un adulto mayor que debería estar tranquilo y no pasando este tipo de problemas. También les comento que he enviado muchos correos a la Sra. Carmen la cual no me ha respondido. Espero que en esta ocasión tenga pronta respuesta. Saludos Gustavo Mallea"/>
    <s v="Descripción: Junto con saludar cordialmente, damos respuesta a su presentación, donde expone su reclamo relacionado con la demora en el pago al maestro que realizó trabajos de mejoramiento en su vivienda, dificultando a la vez su postulación a nuevos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fin de asegurarnos de que los trabajos fueron realizados conforme la normativa de postulación, se están realizando nuevas gestiones de revisión que permitan autorizar el pago el maestro. Cabe señalar que, mientras nuestros sistemas computacionales indiquen su estado como Vigente No Pagado, no es factible que participe de nuestros Llamados a postulación.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3-10-2022 17:42"/>
    <d v="2022-08-08T12:50:48"/>
    <d v="2022-10-03T16:43:01"/>
    <s v="5653957"/>
    <s v="MALLEA ORMAZABAL, GUSTAVO RIGOBERTO"/>
    <s v="Chileno o extranjero con rut"/>
    <d v="2022-08-04T08:00:00"/>
    <s v="No"/>
    <n v="39"/>
    <s v="Sí"/>
    <s v="Hombre"/>
    <s v="2.2.3.4. Autoejecución Asistida"/>
    <s v="Reclamo"/>
    <s v="SERVIU METROPOLITANO"/>
    <m/>
    <s v="REGION METROPOLITANA"/>
    <s v="Maipu"/>
    <s v="Gestión de opinión ciudadana"/>
    <x v="0"/>
    <s v="Ferrer Vergara, Miguel"/>
    <s v="Gandara, Pamela"/>
    <m/>
    <s v="Valor predeterminado"/>
    <m/>
    <x v="8"/>
    <x v="1"/>
  </r>
  <r>
    <s v="CAS-6916881-R2N2P2"/>
    <x v="0"/>
    <s v="Correo electrónico"/>
    <x v="0"/>
    <m/>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y tal como indicamos en respuestas a sus consultas en CAS-6917048-K1P1W8, y CAS-6916506-D1N2X1,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 Fecha de publicación: 07-09-2022 11:47"/>
    <d v="2022-08-11T13:18:01"/>
    <d v="2022-09-07T11:47:42"/>
    <s v="13054109"/>
    <s v="GUTIÉRREZ CÓRDOVA, PÍA CAROLINA"/>
    <s v="Chileno o extranjero con rut"/>
    <d v="2022-08-11T13:18:02"/>
    <s v="No"/>
    <n v="18"/>
    <s v="No"/>
    <s v="Mujer"/>
    <s v="2.2.3.4. Autoejecución Asistida"/>
    <s v="Reclamo"/>
    <s v="SERVIU METROPOLITANO"/>
    <s v="46"/>
    <s v="REGION METROPOLITANA"/>
    <s v="Maipu"/>
    <s v="Gestión de opinión ciudadana"/>
    <x v="2"/>
    <s v="Cardenas Pinto, Paola"/>
    <s v="Ferrer Vergara, Miguel"/>
    <s v="Chilena"/>
    <s v="Valor predeterminado"/>
    <m/>
    <x v="8"/>
    <x v="1"/>
  </r>
  <r>
    <s v="CAS-6917048-K1P1W8"/>
    <x v="0"/>
    <s v="Correo electrónico"/>
    <x v="0"/>
    <s v="Reclamo ingresado vía correo electrónico a casilla Oficina Partes Serviu RM"/>
    <s v="Descripción: Junto con saludar cordialmente, damos respuesta a su presentación, donde expone su reclamo relacionado con su estado de pago, para que el maestro reciba su dinero, y usted pueda ser liberada del ahorro de su libreta de la vivienda para poder seguir postulando a otros tipos de beneficios.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l Prestador de Asistencia Técnica ingresó el Informe Técnico respectivo, el cual fue visado por la Sección de Gestión de Asistencia Técnica (SGAT) de nuestro Servicio, por lo cual la gestión de pago a su maestro está en proceso. Cabe señalar que, mientras nuestros sistemas computacionales indique su estado como Vigente No Pagado, no es factible que participe de nuestros Llamados a postulación. Le sugerimos revisar su situación durante el mes de octubre del presente año, y ante mayores dudas, poder concurrir de manera presencial a cualquiera de nuestras Oficinas de Informaciones, Reclamos y Sugerencias (Red OIRS), de lunes a viernes, desde las 09:00 a 13.00 horas, ubicadas en las siguientes direcciones: • OIRS Santiago, Ubicada en calle Arturo Prat N° 80 (Metro Universidad de Chile), comuna de Santiago. • OIRS Cordillera, ubicada en Irarrázaval N° 0180, 2 piso, departamento N° 209, Comuna de Puente Alto. • OIRS Maipo, Ubicada en Freire N°473, Oficina 102, piso 1, comuna de San Bernardo. • OIRS Talagante, Ubicada en Av. Bernardo O'Higgins N°1188, piso 1, comuna de Talagante. • OIRS Melipilla, Ubicada en Av. Pablo Neruda N°0349, Deptos. 11 y 12, Población Manuel Rodríguez, comuna de Melipilla.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GGQ Fecha de publicación: 07-09-2022 11:46"/>
    <d v="2022-08-11T16:26:40"/>
    <d v="2022-09-07T11:46:41"/>
    <s v="13054109"/>
    <s v="GUTIÉRREZ CÓRDOVA, PÍA CAROLINA"/>
    <s v="Chileno o extranjero con rut"/>
    <d v="2022-08-11T16:26:40"/>
    <s v="No"/>
    <n v="18"/>
    <s v="No"/>
    <s v="Mujer"/>
    <s v="2.2.3.4. Autoejecución Asistida"/>
    <s v="Reclamo"/>
    <s v="SERVIU METROPOLITANO"/>
    <s v="46"/>
    <s v="REGION METROPOLITANA"/>
    <s v="Maipu"/>
    <s v="Gestión de opinión ciudadana"/>
    <x v="2"/>
    <s v="Cardenas Pinto, Paola"/>
    <s v="Ferrer Vergara, Miguel"/>
    <s v="Chilena"/>
    <s v="Valor predeterminado"/>
    <m/>
    <x v="8"/>
    <x v="1"/>
  </r>
  <r>
    <s v="CAS-6919546-M7B2Y3"/>
    <x v="1"/>
    <s v="Correo electrónico"/>
    <x v="0"/>
    <s v="Reclamo recibido vía casilla correo electrónico Oficina de Partes Serviu RM"/>
    <m/>
    <d v="2022-08-16T12:19:17"/>
    <m/>
    <s v="6352096"/>
    <s v="MALDONADO MALDONADO, SYLVIA ALICIA"/>
    <s v="Chileno o extranjero con rut"/>
    <d v="2022-08-13T08:00:00"/>
    <s v="No"/>
    <n v="51"/>
    <s v="Sí"/>
    <s v="Mujer"/>
    <s v="2.2.3.5. Consulta general PPPF"/>
    <s v="Reclamo"/>
    <s v="SERVIU METROPOLITANO"/>
    <s v="73"/>
    <s v="REGION METROPOLITANA"/>
    <s v="Talagante"/>
    <s v="Gestión de opinión ciudadana"/>
    <x v="5"/>
    <s v="Gallegos, Gabriela"/>
    <s v="Ferrer Vergara, Miguel"/>
    <s v="Chilena"/>
    <s v="Valor predeterminado"/>
    <m/>
    <x v="8"/>
    <x v="1"/>
  </r>
  <r>
    <s v="CAS-6934325-M7L4D7"/>
    <x v="0"/>
    <s v="Correo electrónico"/>
    <x v="0"/>
    <s v="manifiesta su disconformidad respecto al proceso de tasación y asignación del monto de subsidio, señalando que el monto que establecen los tasadores no correspondería a la realidad y dificultaría la adquisición de viviendas, motivo por el que solicita apoyo."/>
    <s v="Descripción: Junto con saludar cordialmente, le comunicamos que, por especial encargo de S.E., el Presidente de la República Sr. Gabriel Boric Font y su equipo, su presentación electrónica INPR2022-19464, ha sido derivada a este Ministerio y al mismo tiempo al SERVIU Metropolitano, mediante la cual manifiesta su reclamo relacionado al proceso de tasación y asignación del monto de subsidio, el que dificultaría la adquisición de viviendas, motivo por el que solicita apoyo. En primer lugar, quisiéramos manifestar que lamentamos el tiempo transcurrido en la entrega de la respuesta a su requerimiento. Dicho lo anterior, y en atención a su presentación, informamos que los montos del subsidio son variables y dependerán de las características de la vivienda que se elija adquirir, y que deberán ser ratificados por un Asesor Técnico Legal (ATL) contratado por el SERVIU. Por otra parte, indicar que el subsidio tiene por objeto financiar una parte del precio de la vivienda, pero no otorga la totalidad de las 950 Unidades de Fomento (UF), por lo tanto, este monto hace referencia al valor máximo de una compraventa, aplicado y financiado con un subsidio correspondiente al programa Fondo Solidario de Elección de Vivienda, regulado por el Decreto Supremo N° 49 (V. y U.) de 2011. Para determinar los montos estimados en un proceso de compraventa con subsidio del mencionado Decreto y sus modificaciones, puede acceder al vínculo http://simuladorsubsidiods49.minvu.cl. Por otro lado, cabe hacer presente que puede hacer uso de su beneficio en la compra de una vivienda Nueva a través de los proyectos de Integración Social y Territorial que, se desarrollan en la región, debiendo tomar contacto directamente con las inmobiliarias que están ejecutando estos proyectos según el listado publicado en la página web del Ministerio de Vivienda y Urbanismo: www.minvu.cl.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GGQ/DRZ Fecha de publicación: 13-10-2022 17:07"/>
    <d v="2022-08-29T18:10:23"/>
    <d v="2022-10-13T16:07:49"/>
    <s v="18756284"/>
    <s v="GARCIA MOYANO, MICHELLE MACARENA"/>
    <s v="Chileno o extranjero con rut"/>
    <d v="2022-08-29T18:10:23"/>
    <s v="Sí"/>
    <n v="30"/>
    <s v="Sí"/>
    <s v="Mujer"/>
    <s v="2.2.1.3. Consulta general D.S. 49"/>
    <s v="Reclamo"/>
    <s v="SERVIU METROPOLITANO"/>
    <s v="28"/>
    <s v="REGION METROPOLITANA"/>
    <s v="Las Condes"/>
    <s v="Gestión de opinión ciudadana"/>
    <x v="0"/>
    <s v="Miqueles Jimenez, Paola"/>
    <s v="Gallegos, Gabriela"/>
    <s v="Chilena"/>
    <s v="Valor predeterminado"/>
    <m/>
    <x v="8"/>
    <x v="1"/>
  </r>
  <r>
    <s v="CAS-6937793-R1V4J3"/>
    <x v="0"/>
    <s v="Correo electrónico"/>
    <x v="0"/>
    <s v="manifiesta su disconformidad dado que señalaría que le habrían informado que sería beneficiada por asignación directa a un subsidio de arriendo, lo cual hasta el día de hoy no se haría efectivo, además, añade haber pertenecido a un comité para postulación a vivienda de la cual la excluyeron sin otorgarle los motivos. Por lo anteriormente expuesto, solicita se analice su caso a fin de brindarle apoyo."/>
    <s v="Descripción: Junto con saludar cordialmente, le comunicamos que, por especial encargo de S.E., el Presidente de la República Sr. Gabriel Boric Font y su equipo, su presentación electrónica INPR2022-19450, ha sido derivada a este Ministerio y al mismo tiempo al Servicio de Vivienda y Urbanización (SERVIU) Metropolitano, en ella manifiesta su disconformidad con respecto a la solicitud de asignación directa de un subsidio de arriendo, el que no habría recibido. En primer lugar, quisiéramos manifestar que lamentamos muy sinceramente la situación que describe y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atención a su presentación, le informamos que, revisados nuestros sistemas computacionales, identificamos que usted cuenta con un subsidio de arriendo del Programa Subsidio de Arriendo de Vivienda, regulado por el Decreto Supremo N° 52 (V. y U.), de 2013, otorgado vía Asignación Directa, a través de la Resolución Exenta N° 501 de fecha 28-06-2002. Cabe señalar que a la fecha, dicho beneficio usted lo está aplicando desde el mes de septiembre de 2022.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CMF/PCV Fecha de publicación: 17-10-2022 16:29"/>
    <d v="2022-09-01T14:10:32"/>
    <d v="2022-10-17T15:30:00"/>
    <s v="17149046"/>
    <s v="COTAL PONCE, VANESSA DEL CARMEN"/>
    <s v="Chileno o extranjero con rut"/>
    <d v="2022-09-01T14:10:32"/>
    <s v="Sí"/>
    <n v="29"/>
    <s v="Sí"/>
    <s v="Mujer"/>
    <s v="2.2.04. Subsidio de Arriendo de Vivienda (D.S. 52)"/>
    <s v="Reclamo"/>
    <s v="SERVIU METROPOLITANO"/>
    <s v="33"/>
    <s v="REGION METROPOLITANA"/>
    <s v="Quilicura"/>
    <s v="Gestión de opinión ciudadana"/>
    <x v="2"/>
    <s v="Cardenas Pinto, Paola"/>
    <s v="Ferrer Vergara, Miguel"/>
    <s v="Chilena"/>
    <s v="Valor predeterminado"/>
    <m/>
    <x v="2"/>
    <x v="1"/>
  </r>
  <r>
    <s v="CAS-6940904-V4X3H8"/>
    <x v="0"/>
    <s v="Correo electrónico"/>
    <x v="0"/>
    <s v="Desde Delegación Presidencial remite antecedentes para generar respuesta"/>
    <s v="Descripción: Junto con saludar cordialmente, y por especial encargo de la Dirección del SERVIU Metropolitano, doy respuesta a su reclamo relacionado con errores en la ejecución de obras, e incumplimientos normativos del proyecto La Obra I y II, de la comuna de Puente Alto. En primer lugar, quisiera señalar que lamento la situación descrita por usted, puesto que para nosotros como Servicio de Vivienda y Urbanización (SERVIU) Metropolitano, es de suma importancia la calidad de la labor que encomendamos a nuestros colaboradores técnicos. Dicho lo anterior, y en atención a su presentación, es posible indicar que dicho proyecto se encuentra en proceso de aprobación de modificación de obras, de acuerdo al ingreso realizado por el Prestador de Asistencia Técnica (PSAT) Arquitectura Social, el cual junto con la Constructora San Sebastián, presentaron contratos firmados vigentes ante este Servicio para ejecutar su proyecto, en el marco del Programa de Protección del Patrimonio Familiar regulado por el Decreto Supremo Nº 255 (V. y U.) de 2006. Una vez finalizado el proceso de modificación de obras, dicho PSAT coordinará con las familias beneficiarias la ejecución de las obras. Como es nuestro interés brindarle la orientación necesaria en este proceso, y en caso de usted así lo requiera, puede ponerse en contacto directamente con el Supervisor de Obras, del Departamento de Obras y Edificación, de nuestro Servicio, Sebastián Piña Cáceres, al correo electrónico spina@minvu.cl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MCV Fecha de publicación: 23-10-2022 17:12"/>
    <d v="2022-09-05T15:18:15"/>
    <d v="2022-10-23T16:12:16"/>
    <s v="8792860"/>
    <s v="ROJAS REBOLLEDO, UBALDINO DEL TRANSITO"/>
    <s v="Chileno o extranjero con rut"/>
    <d v="2022-09-05T15:18:15"/>
    <s v="No"/>
    <n v="31"/>
    <s v="Sí"/>
    <s v="Hombre"/>
    <s v="2.2.3.2. PPPF II"/>
    <s v="Reclamo"/>
    <s v="SERVIU METROPOLITANO"/>
    <s v="61"/>
    <s v="REGION METROPOLITANA"/>
    <s v="Puente Alto"/>
    <s v="Gestión de opinión ciudadana"/>
    <x v="0"/>
    <s v="Ferrer Vergara, Miguel"/>
    <s v="Torres Suil, Paula Andrea"/>
    <s v="Chilena"/>
    <s v="Valor predeterminado"/>
    <m/>
    <x v="2"/>
    <x v="1"/>
  </r>
  <r>
    <s v="CAS-6945194-K5L0X8"/>
    <x v="0"/>
    <s v="Correo electrónico"/>
    <x v="0"/>
    <m/>
    <s v="Descripción: Junto con saludar cordialmente, damos respuesta a su presentación, donde expone su reclamo relacionado con la demora en el pago al maestro que realizó trabajos de mejoramiento en su vivienda, en el marco del Subsidio Banco de Materiales, correspondiente al Programa de Protección al Patrimonio Familiar (PPPF), regulado por el Decreto Supremo N°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Al respecto, y tal como le indicamos en nuestra respuesta anterior asociada al código CAS-6948242-Z8Q6D3, le informamos que, con el fin de asegurarnos de que los trabajos fueron realizados conforme la normativa de postulación, se están realizando nuevas gestiones de revisión que permitan autorizar el pago el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PGC Fecha de publicación: 11-10-2022 16:45"/>
    <d v="2022-09-08T15:30:54"/>
    <d v="2022-10-11T15:45:30"/>
    <s v="17081924"/>
    <s v="DEVIA ROJAS, YESENIA ESTEFANIA"/>
    <s v="Chileno o extranjero con rut"/>
    <d v="2022-09-08T15:30:55"/>
    <s v="No"/>
    <n v="20"/>
    <s v="No"/>
    <s v="Mujer"/>
    <s v="2.2.3.4. Autoejecución Asistida"/>
    <s v="Reclamo"/>
    <s v="SERVIU METROPOLITANO"/>
    <s v="33"/>
    <s v="REGION METROPOLITANA"/>
    <s v="Melipilla"/>
    <s v="Gestión de opinión ciudadana"/>
    <x v="0"/>
    <s v="Marinao, Jenifer"/>
    <s v="Gandara, Pamela"/>
    <s v="Chilena"/>
    <s v="Valor predeterminado"/>
    <m/>
    <x v="2"/>
    <x v="1"/>
  </r>
  <r>
    <s v="CAS-6948242-Z8Q6D3"/>
    <x v="0"/>
    <s v="Correo electrónico"/>
    <x v="0"/>
    <s v="Reclamo recibido vía correo electrónico oficina de partes Serviu RM"/>
    <s v="Descripción: Junto con saludar cordialmente, damos respuesta a su presentación, donde expone su reclamo relacionado con la demora en el pago al maestro que realizó trabajos de mejoramiento en su vivienda, en el marco del Subsidio Banco de Materiales, correspondiente al Programa de Protección al Patrimonio Familiar (PPPF), regulado por el Decreto Supremo N° 255 (V. y U.) de 2006.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con el fin de asegurarnos de que los trabajos fueron realizados conforme la normativa de postulación, se están realizando nuevas gestiones de revisión que permitan autorizar el pago el maestro.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PGC Fecha de publicación: 07-10-2022 12:12"/>
    <d v="2022-09-12T17:50:53"/>
    <d v="2022-10-07T11:13:02"/>
    <s v="17081924"/>
    <s v="DEVIA ROJAS, YESENIA ESTEFANIA"/>
    <s v="Chileno o extranjero con rut"/>
    <d v="2022-09-07T08:00:00"/>
    <s v="No"/>
    <n v="20"/>
    <s v="No"/>
    <s v="Mujer"/>
    <s v="2.2.3.4. Autoejecución Asistida"/>
    <s v="Reclamo"/>
    <s v="SERVIU METROPOLITANO"/>
    <s v="33"/>
    <s v="REGION METROPOLITANA"/>
    <s v="Melipilla"/>
    <s v="Gestión de opinión ciudadana"/>
    <x v="0"/>
    <s v="Ferrer Vergara, Miguel"/>
    <s v="Cardenas Pinto, Paola"/>
    <s v="Chilena"/>
    <s v="Valor predeterminado"/>
    <m/>
    <x v="2"/>
    <x v="1"/>
  </r>
  <r>
    <s v="CAS-6964129-Z3X7P6"/>
    <x v="0"/>
    <s v="Correo electrónico"/>
    <x v="0"/>
    <s v="en representación de la organización que se indica, expresa su disconformidad con las respuestas otorgadas por vuestra institución señalando que los compromisos asumidos, no se habrían concretado. En virtud de lo anterior, solicita apoyo para que se efectúe una investigación sobre los hechos en cuestión, en atención al grave perjuicio del cual habrían sido objeto."/>
    <s v="Descripción: Junto con saludar cordialmente, le comunicamos que, por especial encargo de S.E., el Presidente de la República Sr. Gabriel Boric Font y su equipo, su presentación electrónica INPR2022-24116, ha sido derivada a este Ministerio y al mismo tiempo al SERVIU Metropolitano, donde en representación de Constructora ICALMA, expone su reclamo por la situación que les afecta, relativa a los fondos que les adeudaría el Servicio de Vivienda y Urbanización. Al respecto, reiteramos información entregada en sus anteriores presentaciones, singularizadas con los números CAS-6854150-F4X0T2, y CAS-6710498-P8M8M4, donde señalamos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MFV/FBC Fecha de publicación: 23-10-2022 18:14"/>
    <d v="2022-09-28T16:37:13"/>
    <d v="2022-10-23T17:14:33"/>
    <s v="8822355"/>
    <s v="ORDOÑEZ ARAVENA, MARISOL MABEL"/>
    <s v="Chileno o extranjero con rut"/>
    <d v="2022-09-28T17:37:13"/>
    <s v="Sí"/>
    <n v="16"/>
    <s v="No"/>
    <s v="Mujer"/>
    <s v="6.3.5. Otras consultas y opiniones sobre empresas constructoras"/>
    <s v="Reclamo"/>
    <s v="SERVIU METROPOLITANO"/>
    <s v="59"/>
    <s v="REGION METROPOLITANA"/>
    <s v="Santiago"/>
    <s v="Gestión de opinión ciudadana"/>
    <x v="0"/>
    <s v="Ferrer Vergara, Miguel"/>
    <s v="Cardenas Pinto, Paola"/>
    <s v="Chilena"/>
    <s v="Valor predeterminado"/>
    <m/>
    <x v="2"/>
    <x v="1"/>
  </r>
  <r>
    <s v="CAS-6978866-Y9R4M0"/>
    <x v="0"/>
    <s v="Correo electrónico"/>
    <x v="0"/>
    <s v="Caso ingresado vía casilla correo electrónico Oficina de partes SERVIU RM Hola buenos días Mi nombre es Catalina, y con mucho respeto me dirijo a usted para poder explicar la inquietud. Sucede que se están llevando a cabo arreglos en la vivienda en mi sector, específicamente en los Block, tenemos un portón donde junta 2 block, pero a uno le hicieron arreglos totalmente distintos al que se está realizando aún en el nuestro, pintaron super mal las fachadas, la baranda que están cambiando son muy ordinarias, inseguras y COMPLETAMENTE distintas a las otras que pusieron en todos los demás, encuentro que es insólito que este pasando esto, ya que no somos menos. Y por lo demás, me preocupa ya que tengo un hijo de 5 años y me da miedo que por lo insegura que es la baranda nueva se me caiga, ya que vivo en el tercer piso. (Adjunto fotos) De verdad, es una molestia de parte de todos nuestras vecinos, que se agradece el arreglo que le hacen a nuestras viviendas, pero no de esta manera. Espero tener una pronta respuesta. Que tenga buen día. Catalina Fernández Vasquez 9-75443193 Santa Mercedes tres 14789 dpto 31"/>
    <s v="Descripción: Junto con saludar cordialmente, damos respuesta a su presentación, donde expone su reclamo relacionado con las diferencias existentes entre obras de mejoramiento, en edificios de la misma comunidad. En primer lugar, quisiéramos señalar que lamentamos la situación descrita por usted, puesto que para nosotros como Servicio de Vivienda y Urbanización (SERVIU) Metropolitano, es de suma importancia la calidad de la labor que encomendamos a nuestros colaboradores técnicos. Dicho lo anterior, le informamos que, efectivamente el Proyecto Condominio Social B-3 Cordillera II sector I, de la comuna de San Bernardo, al cual corresponden las obras que se realizan en la Copropiedad, considera diferencias a nivel de proyecto, pues corresponden a Prestadores de Servicios de Asistencia (PSAT) distintos. En el sector indicado, es el PSAT Asistec Nova quien presentó dicho proyecto de mejoramiento, correspondiente al Programa de Protección al Patrimonio Familiar (PPPF), regulado por el Decreto Supremo N° 255 (V. y U.) de 2006. Esto se debe a que al ser proyectos postulados por separado, tanto la Secretaría General Ministerial (SEREMI) de Vivienda y Urbanismo, previa evaluación de Departamento de Estudios de nuestro Servicio, se certificaron partidas diferentes, por lo cual no se pueden homologar. Junto a esto, en caso de usted así lo requiera, puede ponerse en contacto directamente con el Supervisor de las obras, Sr. Francisco Wragg Fontova, al correo electrónico fwragg@minvu.cl Reciba usted nuestras más sinceras disculpas por las molestias que esta situación le haya podido causar y la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TS/MFV/MCV Fecha de publicación: 20-10-2022 12:09"/>
    <d v="2022-10-11T15:24:49"/>
    <d v="2022-10-20T11:09:49"/>
    <s v="18928360"/>
    <s v="FERNÁNDEZ VÁSQUEZ, CATALINA SCARLETTE"/>
    <s v="Chileno o extranjero con rut"/>
    <d v="2022-10-11T16:24:49"/>
    <s v="No"/>
    <n v="7"/>
    <s v="No"/>
    <s v="Mujer"/>
    <s v="2.2.3.1. PPPF I"/>
    <s v="Reclamo"/>
    <s v="SERVIU METROPOLITANO"/>
    <s v="27"/>
    <m/>
    <s v="San Bernardo"/>
    <s v="Gestión de opinión ciudadana"/>
    <x v="2"/>
    <s v="Cardenas Pinto, Paola"/>
    <s v="Ferrer Vergara, Miguel"/>
    <s v="Chilena"/>
    <s v="Valor predeterminado"/>
    <m/>
    <x v="3"/>
    <x v="1"/>
  </r>
  <r>
    <s v="CAS-6984491-V6T2K2"/>
    <x v="1"/>
    <s v="Correo electrónico"/>
    <x v="0"/>
    <m/>
    <m/>
    <d v="2022-10-14T13:39:00"/>
    <m/>
    <s v="4446748"/>
    <s v="MUÑOZ MUÑOZ, PURISIMA DEL CARMEN"/>
    <s v="Chileno o extranjero con rut"/>
    <d v="2022-10-14T14:39:00"/>
    <s v="No"/>
    <n v="11"/>
    <s v="No"/>
    <s v="Mujer"/>
    <s v="2.2.3.4. Autoejecución Asistida"/>
    <s v="Reclamo"/>
    <s v="SERVIU METROPOLITANO"/>
    <s v="81"/>
    <s v="REGION METROPOLITANA"/>
    <s v="San Bernardo"/>
    <s v="Gestión de opinión ciudadana"/>
    <x v="15"/>
    <s v="Marinao, Jenifer"/>
    <s v="Cardenas Pinto, Paola"/>
    <s v="Chilena"/>
    <s v="Valor predeterminado"/>
    <m/>
    <x v="3"/>
    <x v="1"/>
  </r>
  <r>
    <s v="CAS-6986454-K6F4P7"/>
    <x v="1"/>
    <s v="Correo electrónico"/>
    <x v="0"/>
    <s v="Estimada Srta. Juana Nazal B. Directora Serviu Metropolitano Junto con saludar y deseando un excelente fin de semana; mi nombre es Purísima Muñoz Muñoz Rut 4.447. 748-8 soy adulto mayor, por lo que no he podido hacer reparaciones en mi casa de forma independiente, por lo que he postulado al subsidio Banco de materiales y me lo he adjudicado el año 2021 con la constructora Egis Creando Futuro Ltda. Rut 76.189.308-5, los cuales me asesoraron en la compra de materiales para el cambio de piso de mi vivienda que tiene más de 50 años sin ninguna reparación, pero hasta la fecha aun no han asistido a hacer nada en mi domicilio, por lo que me comunico con ellos y me informan que son ustedes quienes tienen detenido los trabajos. Por lo antes expuesto solicito dar respuesta a mi solicitud de rapidez en la ejecución de este proyecto que me aqueja. Adjunto carta de reclamo. Quedo atenta a sus comentarios Atte. Purísima del Carmen Muñoz Muñoz 984349499"/>
    <m/>
    <d v="2022-10-17T12:06:02"/>
    <m/>
    <s v="4446748"/>
    <s v="MUÑOZ MUÑOZ, PURISIMA DEL CARMEN"/>
    <s v="Chileno o extranjero con rut"/>
    <d v="2022-10-14T08:00:00"/>
    <s v="No"/>
    <n v="11"/>
    <s v="No"/>
    <s v="Mujer"/>
    <s v="2.2.3.4. Autoejecución Asistida"/>
    <s v="Reclamo"/>
    <s v="SERVIU METROPOLITANO"/>
    <s v="81"/>
    <s v="REGION METROPOLITANA"/>
    <s v="San Bernardo"/>
    <s v="Gestión de opinión ciudadana"/>
    <x v="20"/>
    <s v="Ferrer Vergara, Miguel"/>
    <s v="Cardenas Pinto, Paola"/>
    <s v="Chilena"/>
    <s v="Valor predeterminado"/>
    <m/>
    <x v="3"/>
    <x v="1"/>
  </r>
  <r>
    <s v="CAS-7000108-P2F5X7"/>
    <x v="1"/>
    <s v="Correo electrónico"/>
    <x v="0"/>
    <s v="Usuaria expone su molestia por arreglos que perjudican a locatarios del sector y el normal desplazamiento de los ciudadanos."/>
    <m/>
    <d v="2022-10-25T16:49:32"/>
    <m/>
    <m/>
    <s v="JAIME, VALERIA"/>
    <s v="Ciudadano sin rut"/>
    <d v="2022-10-25T17:49:32"/>
    <s v="No"/>
    <n v="4"/>
    <s v="No"/>
    <m/>
    <s v="1.2.4. Pavimentación"/>
    <s v="Reclamo"/>
    <s v="SERVIU METROPOLITANO"/>
    <m/>
    <s v="REGION METROPOLITANA"/>
    <s v="San Bernardo"/>
    <s v="Información"/>
    <x v="23"/>
    <s v="Miqueles Jimenez, Paola"/>
    <s v="Cardenas Pinto, Paola"/>
    <m/>
    <s v="Valor predeterminado"/>
    <m/>
    <x v="3"/>
    <x v="1"/>
  </r>
  <r>
    <s v="CAS-6816434-K7L2Q8"/>
    <x v="0"/>
    <s v="Correo electrónico"/>
    <x v="0"/>
    <s v="Se refiere a su situación habitacional, señalado que sería beneficiaria de un subsidio de mejoramiento. En ese sentido, expresa su disconformidad con la ejecución de las obras por parte de la entidad respectiva. En virtud de ello, solicita la revisión de su caso, con la finalidad de efectuar la fiscalización correspondiente."/>
    <s v="Descripción: Junto con saludar cordialmente, le comunicamos que por encargo de la Dirección de Gestión Ciudadana de la Presidencia, su presentación electrónica INPR2022-5685 , ha sido derivada a este SERVIU, mediante la cual manifiesta su reclamo, señalado que sería beneficiaria de un subsidio de mejoramiento. En ese sentido, expresa su disconformidad con la ejecución de las obras por parte de la entidad respectiva. Al respecto, le informamos que, con el objetivo de atender su solicitud, desde el Departamento de Obras de Edificación de este Servicio, tomaron contacto telefónico con usted, en dos oportunidades, en las cuales usted señaló no haber dejado reclamo alguno en el SERVIU Metropolitano, y que la consulta realizada fue para solicitar información de postulación al subsidio habitacional para una persona allegada que reside en su vivienda. Por lo anterior, sugerimos que la persona interesada pueda escribirnos por esta misma vía, a fin de revisar nuestros registros, y poder entregarle la información correspondiente. Esperamos que la información proporcionada sea de utilidad, y le reiteramos nuestra disposición para responder sus consultas. PCP/PMJ/MCV Aprovechamos la ocasión para informar a usted acerca de la Carta de Derechos Ciudadanos del SERVIU Metropolitano, a fin de que conozca nuestros objetivos, y sus deberes y derechos como usuario, y las instancias a las que puede recurrir si éstos se ven vulnerados. Usted puede acceder a ella siguiendo la ruta: https://www.minvu.gob.cl/wp-content/uploads/2019/01/carta_Derechos-Ciudadanos_-2022.pdf Fecha de publicación: 27-05-2022 12:29"/>
    <d v="2022-04-29T21:10:30"/>
    <d v="2022-05-27T12:29:20"/>
    <s v="10047205"/>
    <s v="ARANCIBIA QUIROZ, MARTA GLORIA"/>
    <s v="Chileno o extranjero con rut"/>
    <d v="2022-04-29T21:10:30"/>
    <s v="Sí"/>
    <n v="20"/>
    <s v="No"/>
    <s v="Mujer"/>
    <s v="2.2.3.5. Consulta general PPPF"/>
    <s v="Reclamo"/>
    <s v="SERVIU METROPOLITANO"/>
    <s v="61"/>
    <s v="REGION METROPOLITANA"/>
    <s v="Pudahuel"/>
    <s v="Gestión de opinión ciudadana"/>
    <x v="0"/>
    <s v="Miqueles Jimenez, Paola"/>
    <s v="Carcamo Valencia, Mylena"/>
    <s v="Chilena"/>
    <s v="Valor predeterminado"/>
    <m/>
    <x v="9"/>
    <x v="1"/>
  </r>
  <r>
    <s v="CAS-6827476-B4Z1B3"/>
    <x v="0"/>
    <s v="Correo electrónico"/>
    <x v="0"/>
    <m/>
    <s v="Descripción: Junto con saludar cordialmente, damos respuesta a su reclamo, dirigido al Subdirector de Operaciones Habitacionales de Serviu Metropolitano Sr. Roberto Araya Andaur, en el que expone las dificultades que ha presentado para aplicar subsidio habitacional, modalidad construcción en sitio propio del Programa sistema Integrado de Subsidio Habitacional, regulado por el Decreto Supremo N° 01 (v. y U.), de 2011, Tramo 3.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En primer lugar, quisiéramos manifestar que lamentamos muy sinceramente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Dicho lo anterior, reiteramos lo informado en respuesta a su presentación singularizada con el N° CAS 6788442 D5L6D9, en cuanto a que en atención a su requerimiento y que existen otros beneficiarios/as afectados/as, por la misma situación, se ha permitido desde el Ministerio de Vivienda y Urbanismo, que en la eventualidad que la empresa constructora elegida por Ud. no cumpla las condiciones para ser Entidad Patrocinante (EP), igualmente pueda desarrollar el proyecto habitacional. Dado lo expuesto es viable que usted pueda ejecutar su beneficio con un constructor de su interés, siempre que éste cumpla con las condiciones indicadas en la norma. Sin perjuicio de lo anterior, le comentamos que, desde la Sección Gestión Asistencia Técnica (SGAT) de este Servicio (SERVIU Metropolitano), se realizaron todos los esfuerzos necesarios y sus datos fueron enviados a evaluación de algunas constructoras, esperando que se produzca un contacto y la posibilidad de un acuerdo entre las partes, en razón del proyecto que usted desee realizar. Por último, es importante indicar que, este Serviu no se responsabiliza si usted decide tomar esta alternativa. Reciba usted nuestras más sinceras disculpas por las molestias que esta situación le haya podido causar y lo invitamos a seguir entregándonos su opinión, la cual nos permite avanzar, corregir errores y mejorar.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JML Fecha de publicación: 23-08-2022 17:40"/>
    <d v="2022-05-11T16:10:39"/>
    <d v="2022-08-23T17:40:16"/>
    <s v="9934646"/>
    <s v="RETAMAL GUTIERREZ, CARLOS ALBERTO"/>
    <s v="Chileno o extranjero con rut"/>
    <d v="2022-05-11T16:10:39"/>
    <s v="No"/>
    <n v="71"/>
    <s v="Sí"/>
    <s v="Hombre"/>
    <s v="2.2.2.4. Consulta general Sistema Integrado de Subsidio Habitacional D.S. 01"/>
    <s v="Reclamo"/>
    <s v="SERVIU METROPOLITANO"/>
    <s v="56"/>
    <s v="REGION METROPOLITANA"/>
    <s v="San Pedro"/>
    <s v="Gestión de opinión ciudadana"/>
    <x v="0"/>
    <s v="Marinao, Jenifer"/>
    <s v="Parada Alarcon, Carolina"/>
    <s v="Chilena"/>
    <s v="Valor predeterminado"/>
    <m/>
    <x v="10"/>
    <x v="1"/>
  </r>
  <r>
    <s v="CAS-6837254-T5J9N0"/>
    <x v="0"/>
    <s v="Correo electrónico"/>
    <x v="0"/>
    <s v="Se refiere a la situación que enfrentaría, mencionando que sería propietaria de una vivienda, la cual tendría un arriendo con subsidio de vuestro servicio, sin embargo, no se realizaría el pago integral de la renta de arrendamiento, indicando su disconformidad, solicitando apoyo y orientación sobre la materia planteada."/>
    <s v="Descripción: Junto con saludar cordialmente, le comunicamos que, por especial encargo de S.E., el Presidente de la República Sr. Gabriel Boric Font y su equipo, su presentación electrónica INPR2022-7277, ha sido derivada a este Ministerio y al mismo tiempo al SERVIU Metropolitano, en ella expone su reclamo por la situación que le aqueja, a causa del arriendo y futura posible compraventa de su vivienda, acordado con la Sra. Alicia García Droguett Al respecto, le informamos que, la Sra. Alicia García Droguett es usuaria del Programa de Asentamientos Precarios y beneficiaria de un Subsidio Habitacional, y Subsidio Albergue Transitorio (STT) ambos del Programa Fondo Solidario de Elección de Vivienda, regulado por el Decreto Supremo N° 49 (V. y U.) de 2011, beneficios entregados a familias que forman parte del Catastro Nacional de Campamentos, cuya situación de urgencia habitacional estaba dada por orden de alzamiento hacia las familias que habitaban el terreno, conforme a juicio precario realizado por parte del propietario del terreno en el 4º Juzgado Civil de San Miguel. En este sentido, importante es señalar que los subsidios mencionados precedentemente, fueron asignados mediante Resolución Exenta N°1848 de fecha 25.11.2021, del Ministerio de Vivienda y Urbanismo, estableciendo en el caso del Subsidio de Albergue Transitorio, monto mensual y plazo en meses a pagar. Vale decir, para el caso de la beneficiaria Sra. Alicia Ester García Droguett, le fue asignado un monto total de 162 Unidades de Fomento (U.F.) pagadas en cuotas de 9 U.F por un periodo de 18 meses, contados desde la fecha de su aplicación. Por ello, es necesario aclarar, que el subsidio al que hace mención en su presentación no corresponde a un subsidio de arriendo, regulado por el Decreto Supremo N° 52 de (V. y U) de 2013, el que es pagado directamente al propietario de la vivienda o a su representante legal debidamente acreditado. Aclarado lo anterior, le informamos que, el subsidio de Albergue Transitorio es pagado al titular del subsidio, quien lo deberá destinar al pago de los gastos que irrogue su traslado y aquellos destinados a solventar su albergue transitorio. La Ejecutiva Social mencionada en su carta, Srta. Florencia Escobar Vallve, en su rol de acompañar a la usuaria de nuestro programa, desarrolló la tarea de mediar entre usted y la usuaria Sra. Alicia, el día 03.01.2022, con el propósito de orientar y explicar la aplicación del subsidio a las partes involucradas. En tal sentido, de acuerdo a lo registrado en acta se informan las condiciones y responsabilidades para el contrato, donde la Sra. Estrella compromete el pago de las deudas pendientes y la Sra. Alicia manifiesta su intención de arrendar el inmueble con promesa de compra y el pago correspondiente de la mensualidad acordada entre ambas partes. En dicha instancia se explica también la gestión que se debe realizar, de acuerdo a los procesos de compra establecidos en nuestra Institución, para la compra del inmueble, conforme a lo acordado por ambas partes. A su vez, ejecutiva social señala averiguar e informar fecha de inicio de pago del subsidio de arriendo a usuaria, para que pudiera comenzar a desarrollar el proceso de arriendo, conforme a lo acordado por ambas partes involucradas. • De esta forma, el día 06.01.2022 se firma el contrato simple entre la Sra. Estrella del Pilar Pérez Lillo, Rut 10.299.235-0 y la Sra. Alicia Ester García Droguett, Rut 13.932.516-8, donde se acuerda el arriendo por $270.000. Contrato establecido por ambas partes involucradas, quienes son las que se comprometen a cumplir lo establecido en el mismo documento. • El pago del Subsidio de Albergue Transitorio comienza a cancelarse a la Sra. Alicia Ester García Droguett, el día 11.02.2022 completando a la fecha un total de 4 cuotas pagadas, contadas desde febrero a mayo del presente año. • Finalmente, y considerando que Ud. y la Sra. García firmaron un contrato de arriendo, serán aplicables las normas vigentes establecidas en la Ley N° 18.101, que fija normas especiales sobre arrendamiento de predios urbanos y las normas del Código Civil según corresponda, a objeto pueda tomar las acciones legales que le permitan resarcir el perjuicio que le haya ocasionado la arrendataria. Sin perjuicio a lo anterior, el SERVIU Metropolitano velará por el cumplimiento normativo, de los subsidios asignados en el marco del Decreto Supremo N° 49, de (V. y U) de 2011, asegurando la finalidad por la cual fueron asignados.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CCC Fecha de publicación: 20-06-2022 18:57"/>
    <d v="2022-05-23T11:16:23"/>
    <d v="2022-06-20T18:57:23"/>
    <s v="10299235"/>
    <s v="PEREZ LILLO, ESTRELLA DEL PILAR"/>
    <s v="Chileno o extranjero con rut"/>
    <d v="2022-05-23T11:16:24"/>
    <s v="Sí"/>
    <n v="20"/>
    <s v="No"/>
    <s v="Mujer"/>
    <s v="4.16. Alzamiento de prohibición de enajenar"/>
    <s v="Reclamo"/>
    <s v="SERVIU METROPOLITANO"/>
    <s v="53"/>
    <s v="REGION METROPOLITANA"/>
    <s v="La Granja"/>
    <s v="Gestión de opinión ciudadana"/>
    <x v="0"/>
    <s v="Miqueles Jimenez, Paola"/>
    <s v="Carvajal Contreras, Cecilia"/>
    <s v="Chilena"/>
    <s v="Valor predeterminado"/>
    <m/>
    <x v="10"/>
    <x v="1"/>
  </r>
  <r>
    <s v="CAS-6710498-P8M8M4"/>
    <x v="0"/>
    <s v="Correo electrónico"/>
    <x v="0"/>
    <s v="En representación de Constructora ICALMA, se refiere a la situación que les afectaría, relativa a los fondos que les adeudaría el Serviu, en relación a los ítems que señala. En virtud de lo anterior, se requiere que: a) Examine los antecedentes respecto a la solicitud precitada, brindando apoyo y orientación, según corresponda."/>
    <s v="Descripción: Junto con saludar cordialmente, le comunicamos que por encargo de la Dirección de Gestión Ciudadana de la Presidencia, su presentación electrónica INPR2022-791, ha sido derivada al SERVIU Metropolitano, donde en representación de Constructora ICALMA, expone la situación que les afecta, relativa a los fondos que les adeudaría el Servicio de Vivienda y Urbanizacion. En primer lugar, quisiéramos manifestar que lamentamos el tiempo transcurrido en la entrega de la respuesta a su requerimiento; no obstante, estimamos necesario mencionar que, para dar una respuesta certera, se realizaron todas las gestiones internas pertinentes, provocando que los tiempos asociados para atender su requerimiento se extendieran más de lo esperado. Al respecto, podemos mencionar que desde la Subdirección de Vivienda y Equipamiento de este Servicio, han estado en permanente contacto con el Sr. Juan Antonio García Ríos, Gerente General, Constructora Icalma S.A., así como también con usted como representante legal de dicha Empresa, dando respuesta a todas las consultas e inquietudes por ustedes planteadas, como lo da cuenta el correo electrónico de fecha 29.04.2022, enviado por la Srta. Daniela Moder Estrada, Arquitecta de la mencionada Subdirección. Asimismo, y según correo del Subdirector de Vivienda y Equipamiento del SERVIU Metropolitano, Sr. Roberto Acosta Kerum al Sr. Juan García Ríos, de fecha 28.04.2022, se informa que la comunicación referente a estos casos de aquí en adelante, será generada a través de nuestro Departamento Judicial quienes apoyaran como contraparte. En esta ocasión, además le informamos acerca de la Carta de Derechos Ciudadanos, a fin de que conozca nuestros objetivos, y sus deberes y derechos como usuario (a), y las instancias a las que puede recurrir si éstos se ven vulnerados. Usted puede acceder a ella siguiendo la ruta: https://www.minvu.gob.cl/wp-content/uploads/2019/01/carta_Derechos-Ciudadanos_-2022.pdf PCP/PMJ/DMS Fecha de publicación: 14-06-2022 17:16"/>
    <d v="2022-01-12T11:36:10"/>
    <d v="2022-06-14T17:16:54"/>
    <s v="8822355"/>
    <s v="ORDOÑEZ ARAVENA, MARISOL MABEL"/>
    <s v="Chileno o extranjero con rut"/>
    <d v="2022-01-12T11:36:10"/>
    <s v="Sí"/>
    <n v="108"/>
    <s v="Sí"/>
    <s v="Mujer"/>
    <s v="6.3.3. Sobre cobros (Empresas constructoras)"/>
    <s v="Reclamo"/>
    <s v="SERVIU METROPOLITANO"/>
    <m/>
    <s v="REGION METROPOLITANA"/>
    <s v="Santiago"/>
    <s v="Gestión de opinión ciudadana"/>
    <x v="0"/>
    <s v="Miqueles Jimenez, Paola"/>
    <s v="Cardenas Pinto, Paola"/>
    <s v="Chilena"/>
    <s v="Valor predeterminado"/>
    <m/>
    <x v="4"/>
    <x v="1"/>
  </r>
  <r>
    <s v="CAS-6722440-P7Y4V6"/>
    <x v="0"/>
    <s v="Carta"/>
    <x v="0"/>
    <s v="Expone nuevamente su situación, indicando que a la fecha no posee respuesta a casos anteriores."/>
    <s v="Descripción: Junto con saludarle cordialmente, le comunicamos que por especial encargo de S.E., el Presidente de la República, Sebastián Piñera Echenique, su carta ha sido derivada al Ministerio de Vivienda y Urbanismo y al mismo tiempo a la Directora del SERVIU Metropolitano Sra. Juana Nazal Bustos, a la que damos respuesta junto a sus cartas recibidas en Oficina de Partes MINVU el 18.08.2021, el 08.10.2021 y el 25.02.2022, donde expone la situación habitacional que le afectaría, indicando que la desalojarán de la vivienda en la que habita actualmente junto a su hijo de 20 años y pese a las gestiones que habría realizado con la finalidad de obtener una vivienda, no ha logrado resultados favorables, desconociendo los motivos, dado que posee el ahorro previo que se requiere. En primer lugar, lamento muy sinceramente la situación descrita puesto que comprendo su necesidad de contar con una vivienda definitiva, toda vez que la vivienda es una prioridad para muchas familias en nuestro país y como Ministerio y SERVIU Metropolitano, trabajamos día a día intensamente para apoyar a las familias en el logro de este objetivo. Al respecto, y consultado al Equipo Atención Individual de Casos Sociales, de acuerdo a la evaluación socio habitacional desarrollada para usted en el año 2019 y considerando los aspectos de vulnerabilidad social en que se encuentra junto a su familia, nuestras profesionales gestionaron la asignación directa de un subsidio correspondiente al Programa Subsidio de Arriendo de Vivienda, el cual fue aprobado mediante Resolución N° 750 de fecha 06/06/2020, por un monto total de 264 Unidades de Fomento (UF), que le otorga el 100 porciento (%) del beneficio equivalente a 11 Unidades de Fomento mensuales (UF), a pagar en un total de 24 cuotas. Dicho esto, una vez revisados nuestros sistemas computacionales, ha sido posible verificar que a la fecha usted no ha aplicado el beneficio antes aludido. Recordar que, para aplicar el beneficio con el que cuenta en la actualidad, deberá realizar un contrato de arriendo antes del 06.05.2022, fecha límite para presentar dichos antecedentes ante SERVIU. Para ayudarle en esta gestión se adjunta informativo y formularios con los pasos a seguir para validar su contrato de arriendo. Por otra parte, en caso que el beneficio con el que cuenta no se ajuste a sus actuales requerimientos, para que este Servicio lleve a cabo una nueva evaluación de su caso, será necesario que tome contacto con profesionales del área social de su Municipio, para que analicen su situación y si lo consideran pertinente, remitan su caso mediante un oficio de la máxima autoridad comunal, dirigido a la Directora del SERVIU Metropolitano, Sra. Juana Nazal Bustos, solicitando que su caso sea revisada, adjuntando un Informe Social emitido por un profesional Asistente Social y toda la documentación que acredite las condiciones que le afectan Le reiteramos nuestras más sinceras disculpas por las molestias que la demora en el envío de esta respuesta le haya podido causar, y le manifestamos nuestra disposición para responder sus consultas. PCP/JML/CMF/PCV/PNV Fecha de publicación: 07-03-2022 16:55"/>
    <d v="2022-01-25T12:53:07"/>
    <d v="2022-03-07T14:55:56"/>
    <s v="11949038"/>
    <s v="ARELLANO ARELLANO, TERESITA DE JESÚS"/>
    <s v="Chileno o extranjero con rut"/>
    <d v="2022-01-25T12:53:07"/>
    <s v="No"/>
    <n v="29"/>
    <s v="Sí"/>
    <s v="Mujer"/>
    <s v="2.2.04. Subsidio de Arriendo de Vivienda (D.S. 52)"/>
    <s v="Reclamo"/>
    <s v="SERVIU METROPOLITANO"/>
    <s v="50"/>
    <s v="REGION METROPOLITANA"/>
    <s v="La Pintana"/>
    <s v="Gestión de opinión ciudadana"/>
    <x v="0"/>
    <s v="Parada Alarcon, Carolina"/>
    <s v="Marinao, Jenifer"/>
    <s v="Chilena"/>
    <s v="Valor predeterminado"/>
    <m/>
    <x v="4"/>
    <x v="1"/>
  </r>
  <r>
    <s v="CAS-6919913-M6Q1G4"/>
    <x v="1"/>
    <s v="Carta"/>
    <x v="0"/>
    <m/>
    <m/>
    <d v="2022-08-16T14:29:47"/>
    <m/>
    <m/>
    <s v="SARAVIA COLLAO, CESAR"/>
    <s v="Ciudadano sin rut"/>
    <d v="2022-08-16T14:29:47"/>
    <s v="No"/>
    <n v="51"/>
    <s v="Sí"/>
    <m/>
    <s v="2.2.3.4. Autoejecución Asistida"/>
    <s v="Reclamo"/>
    <s v="SERVIU METROPOLITANO"/>
    <m/>
    <m/>
    <s v="Melipilla"/>
    <s v="Gestión de opinión ciudadana"/>
    <x v="5"/>
    <s v="Gallegos, Gabriela"/>
    <s v="Aguirre Zurita, Tatiana"/>
    <m/>
    <s v="Valor predeterminado"/>
    <m/>
    <x v="8"/>
    <x v="1"/>
  </r>
  <r>
    <s v="CAS-6919914-X1V5H7"/>
    <x v="1"/>
    <s v="Carta"/>
    <x v="0"/>
    <m/>
    <m/>
    <d v="2022-08-16T14:29:48"/>
    <m/>
    <m/>
    <s v="MALDONADO MALDONADO, SYLVIA"/>
    <s v="Ciudadano sin rut"/>
    <d v="2022-08-16T14:29:49"/>
    <s v="No"/>
    <n v="51"/>
    <s v="Sí"/>
    <m/>
    <s v="2.2.3.4. Autoejecución Asistida"/>
    <s v="Reclamo"/>
    <s v="SERVIU METROPOLITANO"/>
    <m/>
    <m/>
    <m/>
    <s v="Gestión de opinión ciudadana"/>
    <x v="5"/>
    <s v="Gallegos, Gabriela"/>
    <s v="Ferrer Vergara, Miguel"/>
    <m/>
    <s v="Valor predeterminado"/>
    <m/>
    <x v="8"/>
    <x v="1"/>
  </r>
  <r>
    <s v="CAS-6940865-N6B4Y5"/>
    <x v="1"/>
    <s v="Carta"/>
    <x v="0"/>
    <m/>
    <m/>
    <d v="2022-09-05T14:27:30"/>
    <m/>
    <s v="20343907"/>
    <s v="REYES VIVANCO, RICARDO CLAUDIO"/>
    <s v="Chileno o extranjero con rut"/>
    <d v="2022-09-05T14:27:31"/>
    <s v="No"/>
    <n v="37"/>
    <s v="Sí"/>
    <s v="Hombre"/>
    <s v="2.2.04. Subsidio de Arriendo de Vivienda (D.S. 52)"/>
    <s v="Reclamo"/>
    <s v="SERVIU METROPOLITANO"/>
    <s v="66"/>
    <s v="REGION METROPOLITANA"/>
    <s v="Cerrillos"/>
    <s v="Gestión de opinión ciudadana"/>
    <x v="15"/>
    <s v="Torres Suil, Paula Andrea"/>
    <s v="Cardenas Pinto, Paola"/>
    <s v="Chilena"/>
    <s v="Valor predeterminado"/>
    <m/>
    <x v="2"/>
    <x v="1"/>
  </r>
  <r>
    <s v="CAS-6946574-X5B1B4"/>
    <x v="0"/>
    <s v="Carta"/>
    <x v="0"/>
    <m/>
    <s v="Descripción: Junto con saludar cordialmente, y por especial encargo de la Dirección del SERVIU Metropolitano, doy respuesta a su reclamo relacionado con la demora en el pago al maestro que realizó trabajos de mejoramiento en su vivienda, dificultando su postulación a nuevos beneficios. En primer lugar, quisiera señalar que lamento la situación descrita por usted, puesto que para nosotros como Servicio de Vivienda y Urbanización (SERVIU) Metropolitano, es de suma importancia la calidad de la labor que encomendamos a nuestros colaboradores técnicos. Dicho lo anterior, le informo que, con el fin de asegurar que los trabajos fueron realizados conforme la normativa de postulación, se están realizando nuevas gestiones de revisión que permitan autorizar el pago al maestro. Cabe señalar que, mientras nuestros sistemas computacionales indiquen su estado como Vigente No Pagado, no es factible que participe de nuestros Llamados a postulación. Reciba usted mis más sinceras disculpas por las molestias que esta situación le haya podido causar y la invito a seguir entregándonos su opinión, la cual nos permite avanzar, corregir errores y mejorar. Finalmente, puede informarse de sus derechos y deberes como usuario, establecidos en nuestra Carta de Derechos Ciudadanos adjunta y que además se encuentra disponible en el sitio https://www.minvu.gob.cl/wp-content/uploads/2019/01/carta_Derechos-Ciudadanos_-2022.pdf PVL/PCP/MFV/PGC Fecha de publicación: 23-10-2022 17:18"/>
    <d v="2022-09-09T15:40:16"/>
    <d v="2022-10-23T16:18:43"/>
    <s v="12189790"/>
    <s v="NAVARRETE ARRIAGADA, SUSANA DE LAS MERCEDES"/>
    <s v="Chileno o extranjero con rut"/>
    <d v="2022-09-09T15:40:16"/>
    <s v="No"/>
    <n v="27"/>
    <s v="Sí"/>
    <s v="Mujer"/>
    <s v="2.2.3.4. Autoejecución Asistida"/>
    <s v="Reclamo"/>
    <s v="SERVIU METROPOLITANO"/>
    <s v="50"/>
    <s v="REGION METROPOLITANA"/>
    <s v="Cerrillos"/>
    <s v="Gestión de opinión ciudadana"/>
    <x v="0"/>
    <s v="Ferrer Vergara, Miguel"/>
    <s v="Cardenas Pinto, Paola"/>
    <s v="Chilena"/>
    <s v="Valor predeterminado"/>
    <m/>
    <x v="2"/>
    <x v="1"/>
  </r>
  <r>
    <s v="CAS-6950921-M8V5P6"/>
    <x v="1"/>
    <s v="Carta"/>
    <x v="0"/>
    <m/>
    <m/>
    <d v="2022-09-14T15:29:44"/>
    <m/>
    <m/>
    <s v="MENDEZ JIMENEZ, LIDIA"/>
    <s v="Ciudadano sin rut"/>
    <d v="2022-09-14T16:29:44"/>
    <s v="No"/>
    <n v="30"/>
    <s v="Sí"/>
    <m/>
    <s v="2.2.3.5. Consulta general PPPF"/>
    <s v="Reclamo"/>
    <s v="SERVIU METROPOLITANO"/>
    <m/>
    <m/>
    <m/>
    <s v="Gestión de opinión ciudadana"/>
    <x v="1"/>
    <s v="Cardenas Pinto, Paola"/>
    <s v="Miqueles Jimenez, Paola"/>
    <m/>
    <s v="Valor predeterminado"/>
    <m/>
    <x v="2"/>
    <x v="1"/>
  </r>
  <r>
    <s v="CAS-6958369-J6P0R1"/>
    <x v="1"/>
    <s v="Carta"/>
    <x v="0"/>
    <m/>
    <m/>
    <d v="2022-09-23T14:04:08"/>
    <m/>
    <s v="15463441"/>
    <s v="CASTILLO DIAZ, ROCKY ANDERSON"/>
    <s v="Chileno o extranjero con rut"/>
    <d v="2022-09-23T15:04:09"/>
    <s v="No"/>
    <n v="25"/>
    <s v="Sí"/>
    <s v="Hombre"/>
    <s v="2.2.11. Otros programas habitacionales"/>
    <s v="Reclamo"/>
    <s v="SERVIU METROPOLITANO"/>
    <s v="39"/>
    <s v="REGION METROPOLITANA"/>
    <s v="Santiago"/>
    <s v="Gestión de opinión ciudadana"/>
    <x v="15"/>
    <s v="Cardenas Pinto, Paola"/>
    <s v="Cereceda Lopez, Doris"/>
    <s v="Chilena"/>
    <s v="Valor predeterminado"/>
    <m/>
    <x v="2"/>
    <x v="1"/>
  </r>
  <r>
    <s v="CAS-6967225-F2Z4W1"/>
    <x v="1"/>
    <s v="Carta"/>
    <x v="0"/>
    <s v="reitera la situación que le afecta, señalando las gestiones realizadas para obtener una solución habitacional, sin resultados favorables a la fecha, solicitando apoyo en esta materia, debido a que tendría que hacer abandono de la vivienda en la cual residiría actualmente."/>
    <m/>
    <d v="2022-09-30T15:22:05"/>
    <m/>
    <s v="9579828"/>
    <s v="ACUÑA MOLINA, TEORINDA VICTORIA"/>
    <s v="Chileno o extranjero con rut"/>
    <d v="2022-09-30T16:22:06"/>
    <s v="Sí"/>
    <n v="20"/>
    <s v="No"/>
    <s v="Mujer"/>
    <s v="2.2.2.4. Consulta general Sistema Integrado de Subsidio Habitacional D.S. 01"/>
    <s v="Reclamo"/>
    <s v="SERVIU METROPOLITANO"/>
    <s v="62"/>
    <s v="REGION METROPOLITANA"/>
    <s v="Pudahuel"/>
    <s v="Gestión de opinión ciudadana"/>
    <x v="13"/>
    <s v="Cardenas Pinto, Paola"/>
    <s v="Angel Gonzalez, Marcelo"/>
    <s v="Chilena"/>
    <s v="Valor predeterminado"/>
    <m/>
    <x v="2"/>
    <x v="1"/>
  </r>
  <r>
    <s v="CAS-6787070-M9P8X0"/>
    <x v="0"/>
    <s v="Carta"/>
    <x v="0"/>
    <m/>
    <s v="Descripción: Junto con saludar cordialmente, y por especial encargo de la Dirección del SERVIU Metropolitano doy respuesta a su carta dirigida al Ministro de Vivienda y Urbanismo, Sr. Carlos Montes Cisternas, mediante la cual manifiesta su reclamo, solicitando la fiscalización por parte del SERVIU Metropolitano, a la situación de convivencia que expone en su presentación, denunciando “la mala convivencia, malos tratos y problemas de higiene comunitaria” que tendría con la Sra. Isabel Sáez Llantén, ocupante de una vivienda del antiguo Programa Especial del Adulto Mayor , entregada por este SERVIU en calidad de comodato temporal. En primer lugar, y previo a dar respuesta a su presentación, quisiera expresar que lamento profundamente la cadena de acontecimientos que han afectado la tranquilidad de su familia. Dicho lo anterior, expresar que, para nosotros como Servicio, es importante y fundamental que se mantenga una buena convivencia vecinal, por lo mismo, se informó a usted vía contacto telefónico, que en los próximos días se realizará una visita intempestiva en terreno, por parte del Equipo Regularización de Inmuebles Patrimonio SERVIU, para verificar el tipo de ocupación e informarle a la Sra. Sáez las medidas pertinentes que se implementarán en su caso. Lo antes expuesto, en razón de la situación que la afecta a usted y su grupo familiar, ya que esta propiedad es parte de la cartera de inmuebles fiscales de este Servicio, por tanto, se realizarán las acciones necesarias para evitar que continúen los malos tratos que usted declara respecto de la Sra. Isabel Sáez. Finalmente, puede informarse de sus derechos y deberes como usuario, establecidos en nuestra Carta de Derechos Ciudadanos adjunta y que además se encuentra disponible en el sitio https://www.minvu.gob.cl/wp-content/uploads/2019/01/carta_Derechos-Ciudadanos_-2022.pdf PVL/PCP/PMJ/KOB Fecha de publicación: 28-09-2022 17:44"/>
    <d v="2022-04-06T09:34:44"/>
    <d v="2022-09-28T16:44:15"/>
    <s v="17257608"/>
    <s v="BARROS FERRADA, TAMARA ANDREA"/>
    <s v="Chileno o extranjero con rut"/>
    <d v="2022-04-06T08:34:44"/>
    <s v="No"/>
    <n v="119"/>
    <s v="Sí"/>
    <s v="Mujer"/>
    <s v="2.6. Otras consultas y opiniones en materia habitacional"/>
    <s v="Reclamo"/>
    <s v="SERVIU METROPOLITANO"/>
    <s v="32"/>
    <s v="REGION METROPOLITANA"/>
    <s v="Maipu"/>
    <s v="Gestión de opinión ciudadana"/>
    <x v="0"/>
    <s v="Miqueles Jimenez, Paola"/>
    <s v="Leiva Vivedes, Pamela"/>
    <m/>
    <s v="Valor predeterminado"/>
    <m/>
    <x v="9"/>
    <x v="1"/>
  </r>
  <r>
    <s v="CAS-6828737-M4W0X8"/>
    <x v="0"/>
    <s v="Carta"/>
    <x v="0"/>
    <s v="Caso Presidencia de la República. Expone problemas que ha vivido en el proceso de activación del subsidio de arriendo, indicando que se ha visto dañada su salud mental a raíz de ello. Menciona que debe el arriendo del lugar que habita desde octubre 2021 y pide apoyo para pagar esa deuda."/>
    <s v="Descripción: Junto con saludar cordialmente, le comunicamos que por especial encargo de S.E., el Presidente de la República Sr. Gabriel Boric Font y su equipo, su presentación INPR2022-6666, ha sido derivada a este Ministerio y al mismo tiempo al SERVIU Metropolitano, donde expone los inconvenientes que ha vivido en el proceso de activación del Subsidio de Arriendo, indicando que se ha visto colapsada emocionalmente a raíz de ello, menciona además, que debe el arriendo del lugar que habita desde octubre 2021 y pide apoyo para pagar esa deuda. En primer lugar, quiero manifestar que lamento la situación descrita por usted y todos los inconvenientes que ha debido atravesar, no obstante, debo informarle que la normativa vigente que regula el Programa del Subsidio de Arriendo, señala en su Artículo 42, lo siguiente: “El subsidio se comenzará a aplicar a contar del día 1° del mes siguiente al de la fecha en que el beneficiario realizó su primer copago, conforme a lo establecido en el párrafo 1° del Capítulo IV de este Reglamento. La vigencia establecida en el contrato no podrá ser inferior a 12 meses. En caso de suscribirse un nuevo contrato de arrendamiento, el subsidio se pagará sólo por los meses que falten para cumplir con la cobertura del beneficio. Si la duración del contrato de arrendamiento es mayor a los aportes de subsidio que resten, el arrendatario, cuyo subsidio se habrá extinguido según lo indicado en la letra a. del artículo 32, deberá pagar la totalidad de la renta mensual de arrendamiento, a partir del mes siguiente al de la extinción de dicho beneficio.” Dado lo anterior, y considerando que Ud. activó su contrato de arriendo el día 01.04.2022, el subsidio comenzó a aplicarse a contar del mes de mayo del presente año, realizándose el primer pago a su arrendador, el día 13.05.2022 por un monto de $639.907, correspondiente al mes de arriendo y mes de garantía. Para concluir, debo indicar que el subsidio de arriendo, no contempla pagos retroactivos, aun cuando que el beneficiario habitara la vivienda antes de la activación del contrato de arriendo, razón por la que lamentablemente, no es posible acoger lo solicitado. Finalmente, puede informarse de sus derechos y deberes como usuario, establecidos en nuestra Carta de Derechos Ciudadanos adjunta y que además se encuentra disponible en el sitio https://www.minvu.gob.cl/wp-content/uploads/2019/01/carta_Derechos-Ciudadanos_-2022.pdf /PVL/PCP/CPA/CMF Fecha de publicación: 24-06-2022 13:17"/>
    <d v="2022-05-12T14:55:24"/>
    <d v="2022-06-24T13:17:28"/>
    <s v="7981145"/>
    <s v="URIBE RODRIGUEZ, ORIANA VICTORIA"/>
    <s v="Chileno o extranjero con rut"/>
    <d v="2022-05-12T14:55:24"/>
    <s v="Sí"/>
    <n v="30"/>
    <s v="Sí"/>
    <s v="Mujer"/>
    <s v="2.2.04. Subsidio de Arriendo de Vivienda (D.S. 52)"/>
    <s v="Reclamo"/>
    <s v="SERVIU METROPOLITANO"/>
    <s v="62"/>
    <s v="REGION METROPOLITANA"/>
    <s v="La Florida"/>
    <s v="Gestión de opinión ciudadana"/>
    <x v="0"/>
    <s v="Parada Alarcon, Carolina"/>
    <s v="Maass, Catalina"/>
    <s v="Chilena"/>
    <s v="Valor predeterminado"/>
    <m/>
    <x v="10"/>
    <x v="1"/>
  </r>
  <r>
    <s v="CAS-6708175-Y2K2S6"/>
    <x v="0"/>
    <s v="Carta"/>
    <x v="0"/>
    <s v="Expone situación socio habitacional, efectuando reclamo ante Serviu RM, respecto del pago de su subsidio habitacional"/>
    <s v="Descripción: Junto con saludarle cordialmente, y por especial encargo de la Dirección del SERVIU Metropolitano, doy respuesta a su reclamo, donde expone su situación relacionada con la aplicación de su subsidio habitacional fuera del plazo de vigencia, efectuando reclamo ante SERVIU RM, sobre el pago del beneficio, que se vería afectado por caducidad de éste. Al respecto, le informo que, revisados nuestros registros computacionales, ha sido posible verificar que Ud. fue beneficiada con un subsidio habitacional correspondiente al Programa Sistema Integrado de Subsidio Habitacional regulado por el Decreto Supremo. N°01/2011-Título II, a partir de 22.01.2015, correspondiente al llamado 2014. De esta manera, es preciso señalar que a través de la Resolución N°1680 (V. y U.) de 20.11.2020, la cual adjunto, se otorgó de manera excepcional, en consideración a la situación que afecta al país, un nuevo plazo, el que se extendió hasta el 22.01.2021, fecha en la que caducó el beneficio, situación que le fue informada vía contacto telefónico realizado con fecha 14.10.2021. En virtud de lo anterior, comunico que lamentablemente, la normativa vigente no permite otorgar una nueva prórroga a su subsidio, el cual, toda vez que la escritura de compraventa fue suscrita el 21.09.2021, es decir en fecha posterior a la caducidad del beneficio, por consecuencia, en relación al pago del subsidio, de no encontrarse el subsidio vigente o prorrogado, no es factible realizar el pago. Finalmente, puede informarse de sus derechos y deberes como usuario, establecidos en nuestra Carta de Derechos Ciudadanos adjunta y que además se encuentra disponible en el sitio https://www.minvu.cl/sobre-minvu/carta-de-derechos/ ASD/PCP/CPA/PMM Fecha de publicación: 16-02-2022 17:33"/>
    <d v="2022-01-10T12:43:25"/>
    <d v="2022-02-16T15:33:17"/>
    <s v="13699386"/>
    <s v="ALBORNOZ SAN MARTIN, PAMELA FABIOLA"/>
    <s v="Chileno o extranjero con rut"/>
    <d v="2022-01-10T12:43:25"/>
    <s v="No"/>
    <n v="27"/>
    <s v="Sí"/>
    <s v="Mujer"/>
    <s v="2.2.2.4. Consulta general Sistema Integrado de Subsidio Habitacional D.S. 01"/>
    <s v="Reclamo"/>
    <s v="SERVIU METROPOLITANO"/>
    <s v="42"/>
    <s v="REGION METROPOLITANA"/>
    <s v="Estacion Central"/>
    <s v="Gestión de opinión ciudadana"/>
    <x v="0"/>
    <s v="Parada Alarcon, Carolina"/>
    <s v="Maraboli, Patricia"/>
    <s v="Chilena"/>
    <s v="Valor predeterminado"/>
    <m/>
    <x v="4"/>
    <x v="1"/>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r>
    <m/>
    <x v="2"/>
    <m/>
    <x v="1"/>
    <m/>
    <m/>
    <m/>
    <m/>
    <m/>
    <m/>
    <m/>
    <m/>
    <m/>
    <m/>
    <m/>
    <m/>
    <m/>
    <m/>
    <m/>
    <m/>
    <m/>
    <m/>
    <m/>
    <x v="24"/>
    <m/>
    <m/>
    <m/>
    <m/>
    <m/>
    <x v="11"/>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7"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48:B73" firstHeaderRow="1" firstDataRow="1" firstDataCol="1" rowPageCount="2" colPageCount="1"/>
  <pivotFields count="31">
    <pivotField dataField="1" showAll="0"/>
    <pivotField axis="axisPage" showAll="0">
      <items count="4">
        <item x="1"/>
        <item x="0"/>
        <item x="2"/>
        <item t="default"/>
      </items>
    </pivotField>
    <pivotField showAll="0"/>
    <pivotField axis="axisPage" showAll="0">
      <items count="3">
        <item x="0"/>
        <item x="1"/>
        <item t="default"/>
      </items>
    </pivotField>
    <pivotField showAll="0"/>
    <pivotField showAll="0"/>
    <pivotField numFmtId="22" showAll="0"/>
    <pivotField showAll="0"/>
    <pivotField showAll="0"/>
    <pivotField showAll="0"/>
    <pivotField showAll="0"/>
    <pivotField numFmtId="14" showAll="0"/>
    <pivotField showAll="0"/>
    <pivotField numFmtId="3" showAll="0"/>
    <pivotField showAll="0"/>
    <pivotField showAll="0"/>
    <pivotField showAll="0"/>
    <pivotField showAll="0"/>
    <pivotField showAll="0"/>
    <pivotField showAll="0"/>
    <pivotField showAll="0"/>
    <pivotField showAll="0"/>
    <pivotField showAll="0"/>
    <pivotField axis="axisRow" showAll="0">
      <items count="68">
        <item x="0"/>
        <item m="1" x="42"/>
        <item x="1"/>
        <item x="2"/>
        <item x="11"/>
        <item m="1" x="31"/>
        <item m="1" x="36"/>
        <item x="3"/>
        <item m="1" x="65"/>
        <item x="24"/>
        <item x="13"/>
        <item x="7"/>
        <item x="9"/>
        <item m="1" x="62"/>
        <item m="1" x="25"/>
        <item m="1" x="54"/>
        <item m="1" x="49"/>
        <item m="1" x="58"/>
        <item m="1" x="46"/>
        <item m="1" x="52"/>
        <item m="1" x="37"/>
        <item m="1" x="60"/>
        <item m="1" x="29"/>
        <item x="19"/>
        <item m="1" x="26"/>
        <item x="16"/>
        <item m="1" x="33"/>
        <item m="1" x="44"/>
        <item m="1" x="61"/>
        <item x="23"/>
        <item x="8"/>
        <item m="1" x="39"/>
        <item x="14"/>
        <item x="12"/>
        <item m="1" x="56"/>
        <item x="5"/>
        <item m="1" x="38"/>
        <item m="1" x="48"/>
        <item m="1" x="41"/>
        <item m="1" x="45"/>
        <item x="4"/>
        <item m="1" x="64"/>
        <item x="20"/>
        <item m="1" x="34"/>
        <item x="15"/>
        <item m="1" x="40"/>
        <item m="1" x="43"/>
        <item m="1" x="59"/>
        <item x="17"/>
        <item m="1" x="66"/>
        <item m="1" x="50"/>
        <item m="1" x="35"/>
        <item m="1" x="53"/>
        <item m="1" x="57"/>
        <item m="1" x="55"/>
        <item m="1" x="47"/>
        <item m="1" x="51"/>
        <item m="1" x="28"/>
        <item m="1" x="30"/>
        <item m="1" x="32"/>
        <item x="6"/>
        <item x="10"/>
        <item m="1" x="63"/>
        <item m="1" x="27"/>
        <item x="18"/>
        <item x="21"/>
        <item x="22"/>
        <item t="default"/>
      </items>
    </pivotField>
    <pivotField showAll="0"/>
    <pivotField showAll="0"/>
    <pivotField showAll="0"/>
    <pivotField showAll="0"/>
    <pivotField showAll="0" defaultSubtotal="0"/>
    <pivotField axis="axisRow" showAll="0" defaultSubtotal="0">
      <items count="12">
        <item n="Enero 2022" x="4"/>
        <item n="Febrero 2022" x="5"/>
        <item n="Marzo 2022" x="6"/>
        <item n="Junio 2022" x="7"/>
        <item n="Julio 2022" x="1"/>
        <item n="Agosto 2022" sd="0" x="8"/>
        <item n="Septiembre 2021" sd="0" x="2"/>
        <item n="Octubre 2021" x="3"/>
        <item n="Diciembre 2021" x="0"/>
        <item x="11"/>
        <item n="Abril 2022" x="9"/>
        <item n="Mayo 2022" x="10"/>
      </items>
    </pivotField>
    <pivotField axis="axisRow" showAll="0" defaultSubtotal="0">
      <items count="3">
        <item x="0"/>
        <item x="2"/>
        <item x="1"/>
      </items>
    </pivotField>
  </pivotFields>
  <rowFields count="3">
    <field x="30"/>
    <field x="29"/>
    <field x="23"/>
  </rowFields>
  <rowItems count="25">
    <i>
      <x v="2"/>
    </i>
    <i r="1">
      <x v="3"/>
    </i>
    <i r="2">
      <x v="33"/>
    </i>
    <i r="1">
      <x v="4"/>
    </i>
    <i r="2">
      <x v="10"/>
    </i>
    <i r="1">
      <x v="5"/>
    </i>
    <i r="1">
      <x v="6"/>
    </i>
    <i r="1">
      <x v="7"/>
    </i>
    <i r="2">
      <x/>
    </i>
    <i r="2">
      <x v="2"/>
    </i>
    <i r="2">
      <x v="11"/>
    </i>
    <i r="2">
      <x v="12"/>
    </i>
    <i r="2">
      <x v="23"/>
    </i>
    <i r="2">
      <x v="25"/>
    </i>
    <i r="2">
      <x v="29"/>
    </i>
    <i r="2">
      <x v="30"/>
    </i>
    <i r="2">
      <x v="35"/>
    </i>
    <i r="2">
      <x v="42"/>
    </i>
    <i r="2">
      <x v="44"/>
    </i>
    <i r="2">
      <x v="48"/>
    </i>
    <i r="2">
      <x v="61"/>
    </i>
    <i r="2">
      <x v="64"/>
    </i>
    <i r="2">
      <x v="65"/>
    </i>
    <i r="2">
      <x v="66"/>
    </i>
    <i t="grand">
      <x/>
    </i>
  </rowItems>
  <colItems count="1">
    <i/>
  </colItems>
  <pageFields count="2">
    <pageField fld="3" item="0" hier="-1"/>
    <pageField fld="1" item="0" hier="-1"/>
  </pageFields>
  <dataFields count="1">
    <dataField name="Cuenta de Número de cas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27"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4:D30" firstHeaderRow="1" firstDataRow="2" firstDataCol="1" rowPageCount="1" colPageCount="1"/>
  <pivotFields count="31">
    <pivotField dataField="1" showAll="0"/>
    <pivotField axis="axisCol" showAll="0">
      <items count="4">
        <item x="1"/>
        <item x="0"/>
        <item x="2"/>
        <item t="default"/>
      </items>
    </pivotField>
    <pivotField showAll="0"/>
    <pivotField axis="axisPage" showAll="0">
      <items count="3">
        <item x="0"/>
        <item x="1"/>
        <item t="default"/>
      </items>
    </pivotField>
    <pivotField showAll="0"/>
    <pivotField showAll="0"/>
    <pivotField numFmtId="22" showAll="0"/>
    <pivotField showAll="0"/>
    <pivotField showAll="0"/>
    <pivotField showAll="0"/>
    <pivotField showAll="0"/>
    <pivotField numFmtId="14" showAll="0"/>
    <pivotField showAll="0"/>
    <pivotField numFmtId="3" showAll="0"/>
    <pivotField showAll="0"/>
    <pivotField showAll="0"/>
    <pivotField showAll="0"/>
    <pivotField showAll="0"/>
    <pivotField showAll="0"/>
    <pivotField showAll="0"/>
    <pivotField showAll="0"/>
    <pivotField showAll="0"/>
    <pivotField showAll="0"/>
    <pivotField axis="axisRow" showAll="0" sortType="descending">
      <items count="68">
        <item x="0"/>
        <item x="1"/>
        <item x="2"/>
        <item x="11"/>
        <item m="1" x="42"/>
        <item m="1" x="36"/>
        <item m="1" x="65"/>
        <item x="13"/>
        <item x="7"/>
        <item x="3"/>
        <item x="24"/>
        <item x="9"/>
        <item m="1" x="62"/>
        <item m="1" x="25"/>
        <item m="1" x="54"/>
        <item m="1" x="49"/>
        <item m="1" x="58"/>
        <item m="1" x="46"/>
        <item m="1" x="52"/>
        <item m="1" x="37"/>
        <item m="1" x="60"/>
        <item m="1" x="29"/>
        <item x="19"/>
        <item m="1" x="26"/>
        <item x="16"/>
        <item m="1" x="33"/>
        <item m="1" x="31"/>
        <item m="1" x="44"/>
        <item m="1" x="61"/>
        <item x="23"/>
        <item x="8"/>
        <item m="1" x="39"/>
        <item x="14"/>
        <item x="12"/>
        <item m="1" x="56"/>
        <item x="5"/>
        <item m="1" x="38"/>
        <item m="1" x="48"/>
        <item m="1" x="41"/>
        <item m="1" x="45"/>
        <item x="4"/>
        <item m="1" x="64"/>
        <item x="20"/>
        <item m="1" x="34"/>
        <item x="15"/>
        <item m="1" x="40"/>
        <item m="1" x="43"/>
        <item m="1" x="59"/>
        <item x="17"/>
        <item m="1" x="66"/>
        <item m="1" x="50"/>
        <item m="1" x="35"/>
        <item m="1" x="53"/>
        <item m="1" x="57"/>
        <item m="1" x="55"/>
        <item m="1" x="47"/>
        <item m="1" x="51"/>
        <item m="1" x="28"/>
        <item m="1" x="30"/>
        <item m="1" x="32"/>
        <item x="6"/>
        <item x="10"/>
        <item m="1" x="63"/>
        <item m="1" x="27"/>
        <item x="18"/>
        <item x="21"/>
        <item x="22"/>
        <item t="default"/>
      </items>
      <autoSortScope>
        <pivotArea dataOnly="0" outline="0" fieldPosition="0">
          <references count="2">
            <reference field="4294967294" count="1" selected="0">
              <x v="0"/>
            </reference>
            <reference field="1" count="1" selected="0">
              <x v="1"/>
            </reference>
          </references>
        </pivotArea>
      </autoSortScope>
    </pivotField>
    <pivotField showAll="0"/>
    <pivotField showAll="0"/>
    <pivotField showAll="0"/>
    <pivotField showAll="0"/>
    <pivotField showAll="0" defaultSubtotal="0"/>
    <pivotField showAll="0" defaultSubtotal="0"/>
    <pivotField showAll="0" defaultSubtotal="0"/>
  </pivotFields>
  <rowFields count="1">
    <field x="23"/>
  </rowFields>
  <rowItems count="25">
    <i>
      <x/>
    </i>
    <i>
      <x v="2"/>
    </i>
    <i>
      <x v="3"/>
    </i>
    <i>
      <x v="9"/>
    </i>
    <i>
      <x v="1"/>
    </i>
    <i>
      <x v="61"/>
    </i>
    <i>
      <x v="42"/>
    </i>
    <i>
      <x v="35"/>
    </i>
    <i>
      <x v="7"/>
    </i>
    <i>
      <x v="48"/>
    </i>
    <i>
      <x v="11"/>
    </i>
    <i>
      <x v="8"/>
    </i>
    <i>
      <x v="22"/>
    </i>
    <i>
      <x v="40"/>
    </i>
    <i>
      <x v="24"/>
    </i>
    <i>
      <x v="44"/>
    </i>
    <i>
      <x v="29"/>
    </i>
    <i>
      <x v="60"/>
    </i>
    <i>
      <x v="65"/>
    </i>
    <i>
      <x v="64"/>
    </i>
    <i>
      <x v="32"/>
    </i>
    <i>
      <x v="33"/>
    </i>
    <i>
      <x v="66"/>
    </i>
    <i>
      <x v="30"/>
    </i>
    <i t="grand">
      <x/>
    </i>
  </rowItems>
  <colFields count="1">
    <field x="1"/>
  </colFields>
  <colItems count="3">
    <i>
      <x/>
    </i>
    <i>
      <x v="1"/>
    </i>
    <i t="grand">
      <x/>
    </i>
  </colItems>
  <pageFields count="1">
    <pageField fld="3" item="0" hier="-1"/>
  </pageFields>
  <dataFields count="1">
    <dataField name="Cuenta de Número de cas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3" cacheId="27"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G4:I28" firstHeaderRow="1" firstDataRow="2" firstDataCol="1" rowPageCount="1" colPageCount="1"/>
  <pivotFields count="31">
    <pivotField dataField="1" showAll="0"/>
    <pivotField axis="axisCol" showAll="0">
      <items count="4">
        <item x="1"/>
        <item h="1" x="0"/>
        <item h="1" x="2"/>
        <item t="default"/>
      </items>
    </pivotField>
    <pivotField showAll="0"/>
    <pivotField axis="axisPage" showAll="0">
      <items count="3">
        <item x="0"/>
        <item x="1"/>
        <item t="default"/>
      </items>
    </pivotField>
    <pivotField showAll="0"/>
    <pivotField showAll="0"/>
    <pivotField numFmtId="22" showAll="0"/>
    <pivotField showAll="0"/>
    <pivotField showAll="0"/>
    <pivotField showAll="0"/>
    <pivotField showAll="0"/>
    <pivotField numFmtId="14" showAll="0"/>
    <pivotField showAll="0"/>
    <pivotField numFmtId="3" showAll="0"/>
    <pivotField showAll="0"/>
    <pivotField showAll="0"/>
    <pivotField showAll="0"/>
    <pivotField showAll="0"/>
    <pivotField showAll="0"/>
    <pivotField showAll="0"/>
    <pivotField showAll="0"/>
    <pivotField showAll="0"/>
    <pivotField showAll="0"/>
    <pivotField axis="axisRow" showAll="0" sortType="descending">
      <items count="68">
        <item x="0"/>
        <item x="1"/>
        <item x="2"/>
        <item x="11"/>
        <item m="1" x="42"/>
        <item m="1" x="31"/>
        <item m="1" x="36"/>
        <item x="3"/>
        <item m="1" x="65"/>
        <item x="24"/>
        <item x="13"/>
        <item x="7"/>
        <item x="9"/>
        <item m="1" x="62"/>
        <item m="1" x="25"/>
        <item m="1" x="54"/>
        <item m="1" x="49"/>
        <item m="1" x="58"/>
        <item m="1" x="46"/>
        <item m="1" x="52"/>
        <item m="1" x="37"/>
        <item m="1" x="60"/>
        <item m="1" x="29"/>
        <item x="19"/>
        <item m="1" x="26"/>
        <item x="16"/>
        <item m="1" x="33"/>
        <item m="1" x="44"/>
        <item m="1" x="61"/>
        <item x="23"/>
        <item x="8"/>
        <item m="1" x="39"/>
        <item x="14"/>
        <item x="12"/>
        <item m="1" x="56"/>
        <item x="5"/>
        <item m="1" x="38"/>
        <item m="1" x="48"/>
        <item m="1" x="41"/>
        <item m="1" x="45"/>
        <item x="4"/>
        <item m="1" x="64"/>
        <item x="20"/>
        <item m="1" x="34"/>
        <item x="15"/>
        <item m="1" x="40"/>
        <item m="1" x="43"/>
        <item m="1" x="59"/>
        <item x="17"/>
        <item m="1" x="66"/>
        <item m="1" x="50"/>
        <item m="1" x="35"/>
        <item m="1" x="53"/>
        <item m="1" x="57"/>
        <item m="1" x="55"/>
        <item m="1" x="47"/>
        <item m="1" x="51"/>
        <item m="1" x="28"/>
        <item m="1" x="30"/>
        <item m="1" x="32"/>
        <item x="6"/>
        <item x="10"/>
        <item m="1" x="63"/>
        <item m="1" x="27"/>
        <item x="18"/>
        <item x="21"/>
        <item x="22"/>
        <item t="default"/>
      </items>
      <autoSortScope>
        <pivotArea dataOnly="0" outline="0" fieldPosition="0">
          <references count="2">
            <reference field="4294967294" count="1" selected="0">
              <x v="0"/>
            </reference>
            <reference field="1" count="1" selected="0">
              <x v="0"/>
            </reference>
          </references>
        </pivotArea>
      </autoSortScope>
    </pivotField>
    <pivotField showAll="0"/>
    <pivotField showAll="0"/>
    <pivotField showAll="0"/>
    <pivotField showAll="0"/>
    <pivotField showAll="0" defaultSubtotal="0"/>
    <pivotField showAll="0" defaultSubtotal="0"/>
    <pivotField showAll="0" defaultSubtotal="0"/>
  </pivotFields>
  <rowFields count="1">
    <field x="23"/>
  </rowFields>
  <rowItems count="23">
    <i>
      <x v="35"/>
    </i>
    <i>
      <x v="44"/>
    </i>
    <i>
      <x/>
    </i>
    <i>
      <x v="10"/>
    </i>
    <i>
      <x v="1"/>
    </i>
    <i>
      <x v="42"/>
    </i>
    <i>
      <x v="12"/>
    </i>
    <i>
      <x v="7"/>
    </i>
    <i>
      <x v="25"/>
    </i>
    <i>
      <x v="33"/>
    </i>
    <i>
      <x v="60"/>
    </i>
    <i>
      <x v="66"/>
    </i>
    <i>
      <x v="64"/>
    </i>
    <i>
      <x v="23"/>
    </i>
    <i>
      <x v="48"/>
    </i>
    <i>
      <x v="11"/>
    </i>
    <i>
      <x v="61"/>
    </i>
    <i>
      <x v="40"/>
    </i>
    <i>
      <x v="65"/>
    </i>
    <i>
      <x v="29"/>
    </i>
    <i>
      <x v="30"/>
    </i>
    <i>
      <x v="32"/>
    </i>
    <i t="grand">
      <x/>
    </i>
  </rowItems>
  <colFields count="1">
    <field x="1"/>
  </colFields>
  <colItems count="2">
    <i>
      <x/>
    </i>
    <i t="grand">
      <x/>
    </i>
  </colItems>
  <pageFields count="1">
    <pageField fld="3" item="0" hier="-1"/>
  </pageFields>
  <dataFields count="1">
    <dataField name="Cuenta de Número de caso" fld="0" subtotal="count" baseField="0" baseItem="0"/>
  </dataFields>
  <formats count="17">
    <format dxfId="16">
      <pivotArea collapsedLevelsAreSubtotals="1" fieldPosition="0">
        <references count="2">
          <reference field="1" count="0" selected="0"/>
          <reference field="23" count="1">
            <x v="1"/>
          </reference>
        </references>
      </pivotArea>
    </format>
    <format dxfId="15">
      <pivotArea dataOnly="0" labelOnly="1" fieldPosition="0">
        <references count="1">
          <reference field="23" count="1">
            <x v="1"/>
          </reference>
        </references>
      </pivotArea>
    </format>
    <format dxfId="14">
      <pivotArea collapsedLevelsAreSubtotals="1" fieldPosition="0">
        <references count="2">
          <reference field="1" count="0" selected="0"/>
          <reference field="23" count="1">
            <x v="0"/>
          </reference>
        </references>
      </pivotArea>
    </format>
    <format dxfId="13">
      <pivotArea dataOnly="0" labelOnly="1" fieldPosition="0">
        <references count="1">
          <reference field="23" count="1">
            <x v="0"/>
          </reference>
        </references>
      </pivotArea>
    </format>
    <format dxfId="12">
      <pivotArea collapsedLevelsAreSubtotals="1" fieldPosition="0">
        <references count="2">
          <reference field="1" count="0" selected="0"/>
          <reference field="23" count="1">
            <x v="2"/>
          </reference>
        </references>
      </pivotArea>
    </format>
    <format dxfId="11">
      <pivotArea dataOnly="0" labelOnly="1" fieldPosition="0">
        <references count="1">
          <reference field="23" count="1">
            <x v="2"/>
          </reference>
        </references>
      </pivotArea>
    </format>
    <format dxfId="10">
      <pivotArea collapsedLevelsAreSubtotals="1" fieldPosition="0">
        <references count="2">
          <reference field="1" count="0" selected="0"/>
          <reference field="23" count="1">
            <x v="3"/>
          </reference>
        </references>
      </pivotArea>
    </format>
    <format dxfId="9">
      <pivotArea dataOnly="0" labelOnly="1" fieldPosition="0">
        <references count="1">
          <reference field="23" count="1">
            <x v="3"/>
          </reference>
        </references>
      </pivotArea>
    </format>
    <format dxfId="8">
      <pivotArea collapsedLevelsAreSubtotals="1" fieldPosition="0">
        <references count="2">
          <reference field="1" count="0" selected="0"/>
          <reference field="23" count="1">
            <x v="7"/>
          </reference>
        </references>
      </pivotArea>
    </format>
    <format dxfId="7">
      <pivotArea dataOnly="0" labelOnly="1" fieldPosition="0">
        <references count="1">
          <reference field="23" count="1">
            <x v="7"/>
          </reference>
        </references>
      </pivotArea>
    </format>
    <format dxfId="6">
      <pivotArea collapsedLevelsAreSubtotals="1" fieldPosition="0">
        <references count="2">
          <reference field="1" count="0" selected="0"/>
          <reference field="23" count="7">
            <x v="0"/>
            <x v="1"/>
            <x v="4"/>
            <x v="7"/>
            <x v="8"/>
            <x v="10"/>
            <x v="11"/>
          </reference>
        </references>
      </pivotArea>
    </format>
    <format dxfId="5">
      <pivotArea dataOnly="0" labelOnly="1" fieldPosition="0">
        <references count="1">
          <reference field="23" count="7">
            <x v="0"/>
            <x v="1"/>
            <x v="4"/>
            <x v="7"/>
            <x v="8"/>
            <x v="10"/>
            <x v="11"/>
          </reference>
        </references>
      </pivotArea>
    </format>
    <format dxfId="4">
      <pivotArea dataOnly="0" labelOnly="1" fieldPosition="0">
        <references count="1">
          <reference field="23" count="1">
            <x v="0"/>
          </reference>
        </references>
      </pivotArea>
    </format>
    <format dxfId="3">
      <pivotArea dataOnly="0" labelOnly="1" fieldPosition="0">
        <references count="1">
          <reference field="23" count="1">
            <x v="10"/>
          </reference>
        </references>
      </pivotArea>
    </format>
    <format dxfId="2">
      <pivotArea dataOnly="0" labelOnly="1" fieldPosition="0">
        <references count="1">
          <reference field="23" count="1">
            <x v="1"/>
          </reference>
        </references>
      </pivotArea>
    </format>
    <format dxfId="1">
      <pivotArea dataOnly="0" labelOnly="1" fieldPosition="0">
        <references count="1">
          <reference field="23" count="1">
            <x v="7"/>
          </reference>
        </references>
      </pivotArea>
    </format>
    <format dxfId="0">
      <pivotArea dataOnly="0" labelOnly="1" fieldPosition="0">
        <references count="1">
          <reference field="23"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Dinámica4" cacheId="25"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B1:C51" firstHeaderRow="1" firstDataRow="1" firstDataCol="1"/>
  <pivotFields count="29">
    <pivotField dataField="1" showAll="0"/>
    <pivotField showAll="0"/>
    <pivotField showAll="0"/>
    <pivotField showAll="0"/>
    <pivotField showAll="0"/>
    <pivotField showAll="0"/>
    <pivotField numFmtId="22" showAll="0"/>
    <pivotField showAll="0"/>
    <pivotField showAll="0"/>
    <pivotField showAll="0"/>
    <pivotField showAll="0"/>
    <pivotField numFmtId="14" showAll="0"/>
    <pivotField showAll="0"/>
    <pivotField numFmtId="3" showAll="0"/>
    <pivotField showAll="0"/>
    <pivotField showAll="0"/>
    <pivotField axis="axisRow" showAll="0" sortType="ascending">
      <items count="52">
        <item x="28"/>
        <item x="25"/>
        <item x="2"/>
        <item x="9"/>
        <item x="37"/>
        <item x="6"/>
        <item x="41"/>
        <item x="27"/>
        <item x="10"/>
        <item x="1"/>
        <item x="11"/>
        <item x="36"/>
        <item x="5"/>
        <item x="30"/>
        <item x="0"/>
        <item x="39"/>
        <item x="3"/>
        <item x="19"/>
        <item x="8"/>
        <item x="14"/>
        <item x="32"/>
        <item x="21"/>
        <item x="17"/>
        <item x="15"/>
        <item x="31"/>
        <item x="13"/>
        <item x="42"/>
        <item x="34"/>
        <item x="40"/>
        <item x="12"/>
        <item x="35"/>
        <item x="43"/>
        <item x="18"/>
        <item x="44"/>
        <item x="4"/>
        <item x="20"/>
        <item x="23"/>
        <item x="7"/>
        <item x="22"/>
        <item x="33"/>
        <item x="24"/>
        <item m="1" x="50"/>
        <item x="45"/>
        <item x="16"/>
        <item x="47"/>
        <item x="46"/>
        <item x="48"/>
        <item x="29"/>
        <item x="38"/>
        <item x="26"/>
        <item h="1" x="4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6"/>
  </rowFields>
  <rowItems count="5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2"/>
    </i>
    <i>
      <x v="43"/>
    </i>
    <i>
      <x v="44"/>
    </i>
    <i>
      <x v="45"/>
    </i>
    <i>
      <x v="46"/>
    </i>
    <i>
      <x v="47"/>
    </i>
    <i>
      <x v="48"/>
    </i>
    <i>
      <x v="49"/>
    </i>
    <i t="grand">
      <x/>
    </i>
  </rowItems>
  <colItems count="1">
    <i/>
  </colItems>
  <dataFields count="1">
    <dataField name="Cuenta de Número de caso"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79"/>
  <sheetViews>
    <sheetView tabSelected="1" workbookViewId="0">
      <selection activeCell="B1" sqref="B1"/>
    </sheetView>
  </sheetViews>
  <sheetFormatPr baseColWidth="10" defaultRowHeight="12.75" x14ac:dyDescent="0.2"/>
  <cols>
    <col min="1" max="1" width="21.5703125" customWidth="1"/>
    <col min="5" max="5" width="17.28515625" customWidth="1"/>
    <col min="6" max="6" width="17" customWidth="1"/>
    <col min="7" max="7" width="18" bestFit="1" customWidth="1"/>
    <col min="8" max="8" width="17.7109375" bestFit="1"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143</v>
      </c>
      <c r="AE1" s="1" t="s">
        <v>144</v>
      </c>
      <c r="AF1" s="1" t="s">
        <v>1148</v>
      </c>
      <c r="AG1" s="1" t="s">
        <v>1745</v>
      </c>
    </row>
    <row r="2" spans="1:33" x14ac:dyDescent="0.2">
      <c r="A2" s="33" t="s">
        <v>181</v>
      </c>
      <c r="B2" s="33" t="s">
        <v>29</v>
      </c>
      <c r="C2" s="33" t="s">
        <v>30</v>
      </c>
      <c r="D2" s="33" t="s">
        <v>31</v>
      </c>
      <c r="E2" s="33" t="s">
        <v>182</v>
      </c>
      <c r="F2" s="33" t="s">
        <v>197</v>
      </c>
      <c r="G2" s="34">
        <v>44546.659675925897</v>
      </c>
      <c r="H2" s="34">
        <v>44565.712696759299</v>
      </c>
      <c r="I2" s="33" t="s">
        <v>140</v>
      </c>
      <c r="J2" s="35" t="s">
        <v>141</v>
      </c>
      <c r="K2" s="33" t="s">
        <v>32</v>
      </c>
      <c r="L2" s="36">
        <v>44546.659675925897</v>
      </c>
      <c r="M2" s="33" t="s">
        <v>33</v>
      </c>
      <c r="N2" s="37">
        <v>13</v>
      </c>
      <c r="O2" s="33" t="s">
        <v>33</v>
      </c>
      <c r="P2" s="33" t="s">
        <v>34</v>
      </c>
      <c r="Q2" s="33" t="s">
        <v>48</v>
      </c>
      <c r="R2" s="33" t="s">
        <v>36</v>
      </c>
      <c r="S2" s="33" t="s">
        <v>37</v>
      </c>
      <c r="T2" s="33"/>
      <c r="U2" s="35"/>
      <c r="V2" s="35" t="s">
        <v>51</v>
      </c>
      <c r="W2" s="33" t="s">
        <v>38</v>
      </c>
      <c r="X2" s="35" t="s">
        <v>115</v>
      </c>
      <c r="Y2" s="35" t="s">
        <v>69</v>
      </c>
      <c r="Z2" s="35" t="s">
        <v>82</v>
      </c>
      <c r="AA2" s="33" t="s">
        <v>40</v>
      </c>
      <c r="AB2" s="33" t="s">
        <v>41</v>
      </c>
      <c r="AC2" s="33"/>
      <c r="AD2">
        <f>MONTH(G2)</f>
        <v>12</v>
      </c>
      <c r="AE2">
        <f>YEAR(G2)</f>
        <v>2021</v>
      </c>
      <c r="AF2" s="33" t="s">
        <v>1146</v>
      </c>
      <c r="AG2">
        <f>MONTH(H2)</f>
        <v>1</v>
      </c>
    </row>
    <row r="3" spans="1:33" x14ac:dyDescent="0.2">
      <c r="A3" s="33" t="s">
        <v>183</v>
      </c>
      <c r="B3" s="33" t="s">
        <v>29</v>
      </c>
      <c r="C3" s="33" t="s">
        <v>30</v>
      </c>
      <c r="D3" s="33" t="s">
        <v>31</v>
      </c>
      <c r="E3" s="33" t="s">
        <v>184</v>
      </c>
      <c r="F3" s="33" t="s">
        <v>198</v>
      </c>
      <c r="G3" s="34">
        <v>44546.808101851799</v>
      </c>
      <c r="H3" s="34">
        <v>44565.713078703702</v>
      </c>
      <c r="I3" s="33" t="s">
        <v>162</v>
      </c>
      <c r="J3" s="35" t="s">
        <v>163</v>
      </c>
      <c r="K3" s="33" t="s">
        <v>32</v>
      </c>
      <c r="L3" s="36">
        <v>44546.808101851799</v>
      </c>
      <c r="M3" s="33" t="s">
        <v>33</v>
      </c>
      <c r="N3" s="37">
        <v>13</v>
      </c>
      <c r="O3" s="33" t="s">
        <v>33</v>
      </c>
      <c r="P3" s="33" t="s">
        <v>47</v>
      </c>
      <c r="Q3" s="33" t="s">
        <v>35</v>
      </c>
      <c r="R3" s="33" t="s">
        <v>36</v>
      </c>
      <c r="S3" s="33" t="s">
        <v>37</v>
      </c>
      <c r="T3" s="33"/>
      <c r="U3" s="35"/>
      <c r="V3" s="35" t="s">
        <v>55</v>
      </c>
      <c r="W3" s="33" t="s">
        <v>63</v>
      </c>
      <c r="X3" s="35" t="s">
        <v>115</v>
      </c>
      <c r="Y3" s="35" t="s">
        <v>46</v>
      </c>
      <c r="Z3" s="35" t="s">
        <v>82</v>
      </c>
      <c r="AA3" s="33" t="s">
        <v>57</v>
      </c>
      <c r="AB3" s="33" t="s">
        <v>41</v>
      </c>
      <c r="AC3" s="33" t="s">
        <v>76</v>
      </c>
      <c r="AD3">
        <f t="shared" ref="AD3:AD11" si="0">MONTH(G3)</f>
        <v>12</v>
      </c>
      <c r="AE3">
        <f t="shared" ref="AE3:AE11" si="1">YEAR(G3)</f>
        <v>2021</v>
      </c>
      <c r="AF3" s="33" t="s">
        <v>1755</v>
      </c>
      <c r="AG3">
        <f t="shared" ref="AG3:AG66" si="2">MONTH(H3)</f>
        <v>1</v>
      </c>
    </row>
    <row r="4" spans="1:33" x14ac:dyDescent="0.2">
      <c r="A4" s="33" t="s">
        <v>185</v>
      </c>
      <c r="B4" s="33" t="s">
        <v>29</v>
      </c>
      <c r="C4" s="33" t="s">
        <v>30</v>
      </c>
      <c r="D4" s="33" t="s">
        <v>31</v>
      </c>
      <c r="E4" s="33" t="s">
        <v>186</v>
      </c>
      <c r="F4" s="33" t="s">
        <v>199</v>
      </c>
      <c r="G4" s="34">
        <v>44550.778402777803</v>
      </c>
      <c r="H4" s="34">
        <v>44566.524687500001</v>
      </c>
      <c r="I4" s="33" t="s">
        <v>120</v>
      </c>
      <c r="J4" s="35" t="s">
        <v>121</v>
      </c>
      <c r="K4" s="33" t="s">
        <v>32</v>
      </c>
      <c r="L4" s="36">
        <v>44550.778402777803</v>
      </c>
      <c r="M4" s="33" t="s">
        <v>33</v>
      </c>
      <c r="N4" s="37">
        <v>12</v>
      </c>
      <c r="O4" s="33" t="s">
        <v>33</v>
      </c>
      <c r="P4" s="33" t="s">
        <v>34</v>
      </c>
      <c r="Q4" s="33" t="s">
        <v>61</v>
      </c>
      <c r="R4" s="33" t="s">
        <v>36</v>
      </c>
      <c r="S4" s="33" t="s">
        <v>37</v>
      </c>
      <c r="T4" s="33"/>
      <c r="U4" s="35"/>
      <c r="V4" s="35" t="s">
        <v>55</v>
      </c>
      <c r="W4" s="33" t="s">
        <v>38</v>
      </c>
      <c r="X4" s="35" t="s">
        <v>115</v>
      </c>
      <c r="Y4" s="35" t="s">
        <v>71</v>
      </c>
      <c r="Z4" s="35" t="s">
        <v>74</v>
      </c>
      <c r="AA4" s="33" t="s">
        <v>40</v>
      </c>
      <c r="AB4" s="33" t="s">
        <v>41</v>
      </c>
      <c r="AC4" s="33"/>
      <c r="AD4">
        <f t="shared" si="0"/>
        <v>12</v>
      </c>
      <c r="AE4">
        <f t="shared" si="1"/>
        <v>2021</v>
      </c>
      <c r="AF4" s="33" t="s">
        <v>1756</v>
      </c>
      <c r="AG4">
        <f t="shared" si="2"/>
        <v>1</v>
      </c>
    </row>
    <row r="5" spans="1:33" x14ac:dyDescent="0.2">
      <c r="A5" s="33" t="s">
        <v>188</v>
      </c>
      <c r="B5" s="33" t="s">
        <v>29</v>
      </c>
      <c r="C5" s="33" t="s">
        <v>81</v>
      </c>
      <c r="D5" s="33" t="s">
        <v>31</v>
      </c>
      <c r="E5" s="33" t="s">
        <v>189</v>
      </c>
      <c r="F5" s="33" t="s">
        <v>200</v>
      </c>
      <c r="G5" s="34">
        <v>44550.731469907398</v>
      </c>
      <c r="H5" s="34">
        <v>44578.642847222203</v>
      </c>
      <c r="I5" s="33" t="s">
        <v>190</v>
      </c>
      <c r="J5" s="35" t="s">
        <v>191</v>
      </c>
      <c r="K5" s="33" t="s">
        <v>32</v>
      </c>
      <c r="L5" s="36">
        <v>44550.731469907398</v>
      </c>
      <c r="M5" s="33" t="s">
        <v>33</v>
      </c>
      <c r="N5" s="37">
        <v>20</v>
      </c>
      <c r="O5" s="33" t="s">
        <v>33</v>
      </c>
      <c r="P5" s="33" t="s">
        <v>34</v>
      </c>
      <c r="Q5" s="33" t="s">
        <v>88</v>
      </c>
      <c r="R5" s="33" t="s">
        <v>36</v>
      </c>
      <c r="S5" s="33" t="s">
        <v>37</v>
      </c>
      <c r="T5" s="33" t="s">
        <v>107</v>
      </c>
      <c r="U5" s="35" t="s">
        <v>64</v>
      </c>
      <c r="V5" s="35" t="s">
        <v>53</v>
      </c>
      <c r="W5" s="33" t="s">
        <v>38</v>
      </c>
      <c r="X5" s="35" t="s">
        <v>115</v>
      </c>
      <c r="Y5" s="35" t="s">
        <v>46</v>
      </c>
      <c r="Z5" s="35" t="s">
        <v>54</v>
      </c>
      <c r="AA5" s="33" t="s">
        <v>40</v>
      </c>
      <c r="AB5" s="33" t="s">
        <v>41</v>
      </c>
      <c r="AC5" s="33"/>
      <c r="AD5">
        <f t="shared" si="0"/>
        <v>12</v>
      </c>
      <c r="AE5">
        <f t="shared" si="1"/>
        <v>2021</v>
      </c>
      <c r="AF5" s="33" t="s">
        <v>1146</v>
      </c>
      <c r="AG5">
        <f t="shared" si="2"/>
        <v>1</v>
      </c>
    </row>
    <row r="6" spans="1:33" x14ac:dyDescent="0.2">
      <c r="A6" s="33" t="s">
        <v>193</v>
      </c>
      <c r="B6" s="33" t="s">
        <v>29</v>
      </c>
      <c r="C6" s="33" t="s">
        <v>81</v>
      </c>
      <c r="D6" s="33" t="s">
        <v>31</v>
      </c>
      <c r="E6" s="33" t="s">
        <v>194</v>
      </c>
      <c r="F6" s="33" t="s">
        <v>201</v>
      </c>
      <c r="G6" s="34">
        <v>44560.380486111098</v>
      </c>
      <c r="H6" s="34">
        <v>44575.586689814802</v>
      </c>
      <c r="I6" s="33" t="s">
        <v>195</v>
      </c>
      <c r="J6" s="35" t="s">
        <v>196</v>
      </c>
      <c r="K6" s="33" t="s">
        <v>32</v>
      </c>
      <c r="L6" s="36">
        <v>44559.333333333299</v>
      </c>
      <c r="M6" s="33" t="s">
        <v>33</v>
      </c>
      <c r="N6" s="37">
        <v>12</v>
      </c>
      <c r="O6" s="33" t="s">
        <v>33</v>
      </c>
      <c r="P6" s="33" t="s">
        <v>34</v>
      </c>
      <c r="Q6" s="33" t="s">
        <v>113</v>
      </c>
      <c r="R6" s="33" t="s">
        <v>36</v>
      </c>
      <c r="S6" s="33" t="s">
        <v>37</v>
      </c>
      <c r="T6" s="33" t="s">
        <v>103</v>
      </c>
      <c r="U6" s="35" t="s">
        <v>64</v>
      </c>
      <c r="V6" s="35" t="s">
        <v>142</v>
      </c>
      <c r="W6" s="33" t="s">
        <v>38</v>
      </c>
      <c r="X6" s="35" t="s">
        <v>115</v>
      </c>
      <c r="Y6" s="35" t="s">
        <v>39</v>
      </c>
      <c r="Z6" s="35" t="s">
        <v>115</v>
      </c>
      <c r="AA6" s="33" t="s">
        <v>57</v>
      </c>
      <c r="AB6" s="33" t="s">
        <v>41</v>
      </c>
      <c r="AC6" s="33" t="s">
        <v>148</v>
      </c>
      <c r="AD6">
        <f t="shared" si="0"/>
        <v>12</v>
      </c>
      <c r="AE6">
        <f t="shared" si="1"/>
        <v>2021</v>
      </c>
      <c r="AF6" s="33" t="s">
        <v>1756</v>
      </c>
      <c r="AG6">
        <f t="shared" si="2"/>
        <v>1</v>
      </c>
    </row>
    <row r="7" spans="1:33" s="25" customFormat="1" x14ac:dyDescent="0.2">
      <c r="A7" s="33" t="s">
        <v>131</v>
      </c>
      <c r="B7" s="33" t="s">
        <v>29</v>
      </c>
      <c r="C7" s="33" t="s">
        <v>30</v>
      </c>
      <c r="D7" s="33" t="s">
        <v>31</v>
      </c>
      <c r="E7" s="33" t="s">
        <v>132</v>
      </c>
      <c r="F7" s="33" t="s">
        <v>738</v>
      </c>
      <c r="G7" s="34">
        <v>44384.828333333302</v>
      </c>
      <c r="H7" s="34">
        <v>44631.722071759301</v>
      </c>
      <c r="I7" s="33" t="s">
        <v>133</v>
      </c>
      <c r="J7" s="35" t="s">
        <v>134</v>
      </c>
      <c r="K7" s="33" t="s">
        <v>32</v>
      </c>
      <c r="L7" s="36">
        <v>44384.828333333302</v>
      </c>
      <c r="M7" s="33" t="s">
        <v>33</v>
      </c>
      <c r="N7" s="37">
        <v>172</v>
      </c>
      <c r="O7" s="33" t="s">
        <v>42</v>
      </c>
      <c r="P7" s="33" t="s">
        <v>47</v>
      </c>
      <c r="Q7" s="33" t="s">
        <v>135</v>
      </c>
      <c r="R7" s="33" t="s">
        <v>36</v>
      </c>
      <c r="S7" s="33" t="s">
        <v>37</v>
      </c>
      <c r="T7" s="33"/>
      <c r="U7" s="35"/>
      <c r="V7" s="35" t="s">
        <v>80</v>
      </c>
      <c r="W7" s="33" t="s">
        <v>38</v>
      </c>
      <c r="X7" s="35" t="s">
        <v>115</v>
      </c>
      <c r="Y7" s="35" t="s">
        <v>116</v>
      </c>
      <c r="Z7" s="35" t="s">
        <v>192</v>
      </c>
      <c r="AA7" s="33" t="s">
        <v>40</v>
      </c>
      <c r="AB7" s="33" t="s">
        <v>41</v>
      </c>
      <c r="AC7" s="33"/>
      <c r="AD7">
        <f t="shared" si="0"/>
        <v>7</v>
      </c>
      <c r="AE7">
        <f t="shared" si="1"/>
        <v>2021</v>
      </c>
      <c r="AF7" s="33" t="s">
        <v>1146</v>
      </c>
      <c r="AG7">
        <f t="shared" si="2"/>
        <v>3</v>
      </c>
    </row>
    <row r="8" spans="1:33" s="25" customFormat="1" x14ac:dyDescent="0.2">
      <c r="A8" s="33" t="s">
        <v>150</v>
      </c>
      <c r="B8" s="33" t="s">
        <v>29</v>
      </c>
      <c r="C8" s="33" t="s">
        <v>81</v>
      </c>
      <c r="D8" s="33" t="s">
        <v>31</v>
      </c>
      <c r="E8" s="33" t="s">
        <v>151</v>
      </c>
      <c r="F8" s="33" t="s">
        <v>739</v>
      </c>
      <c r="G8" s="34">
        <v>44445.6781134259</v>
      </c>
      <c r="H8" s="34">
        <v>44603.541388888902</v>
      </c>
      <c r="I8" s="33" t="s">
        <v>152</v>
      </c>
      <c r="J8" s="35" t="s">
        <v>153</v>
      </c>
      <c r="K8" s="33" t="s">
        <v>32</v>
      </c>
      <c r="L8" s="36">
        <v>44445.6781134259</v>
      </c>
      <c r="M8" s="33" t="s">
        <v>33</v>
      </c>
      <c r="N8" s="37">
        <v>110</v>
      </c>
      <c r="O8" s="33" t="s">
        <v>42</v>
      </c>
      <c r="P8" s="33" t="s">
        <v>34</v>
      </c>
      <c r="Q8" s="33" t="s">
        <v>48</v>
      </c>
      <c r="R8" s="33" t="s">
        <v>36</v>
      </c>
      <c r="S8" s="33" t="s">
        <v>37</v>
      </c>
      <c r="T8" s="33" t="s">
        <v>136</v>
      </c>
      <c r="U8" s="35" t="s">
        <v>64</v>
      </c>
      <c r="V8" s="35" t="s">
        <v>60</v>
      </c>
      <c r="W8" s="33" t="s">
        <v>38</v>
      </c>
      <c r="X8" s="35" t="s">
        <v>115</v>
      </c>
      <c r="Y8" s="35" t="s">
        <v>39</v>
      </c>
      <c r="Z8" s="35" t="s">
        <v>115</v>
      </c>
      <c r="AA8" s="33" t="s">
        <v>40</v>
      </c>
      <c r="AB8" s="33" t="s">
        <v>41</v>
      </c>
      <c r="AC8" s="33"/>
      <c r="AD8">
        <f t="shared" si="0"/>
        <v>9</v>
      </c>
      <c r="AE8">
        <f t="shared" si="1"/>
        <v>2021</v>
      </c>
      <c r="AF8" s="33" t="s">
        <v>1146</v>
      </c>
      <c r="AG8">
        <f t="shared" si="2"/>
        <v>2</v>
      </c>
    </row>
    <row r="9" spans="1:33" x14ac:dyDescent="0.2">
      <c r="A9" s="33" t="s">
        <v>154</v>
      </c>
      <c r="B9" s="33" t="s">
        <v>29</v>
      </c>
      <c r="C9" s="33" t="s">
        <v>81</v>
      </c>
      <c r="D9" s="33" t="s">
        <v>31</v>
      </c>
      <c r="E9" s="33" t="s">
        <v>155</v>
      </c>
      <c r="F9" s="33" t="s">
        <v>187</v>
      </c>
      <c r="G9" s="34">
        <v>44453.645023148201</v>
      </c>
      <c r="H9" s="34">
        <v>44670.416666666664</v>
      </c>
      <c r="I9" s="33" t="s">
        <v>156</v>
      </c>
      <c r="J9" s="35" t="s">
        <v>157</v>
      </c>
      <c r="K9" s="33" t="s">
        <v>32</v>
      </c>
      <c r="L9" s="36">
        <v>44453.645034722198</v>
      </c>
      <c r="M9" s="33" t="s">
        <v>33</v>
      </c>
      <c r="N9" s="37">
        <v>97</v>
      </c>
      <c r="O9" s="33" t="s">
        <v>42</v>
      </c>
      <c r="P9" s="33" t="s">
        <v>47</v>
      </c>
      <c r="Q9" s="33" t="s">
        <v>88</v>
      </c>
      <c r="R9" s="33" t="s">
        <v>36</v>
      </c>
      <c r="S9" s="33" t="s">
        <v>37</v>
      </c>
      <c r="T9" s="33" t="s">
        <v>101</v>
      </c>
      <c r="U9" s="35" t="s">
        <v>64</v>
      </c>
      <c r="V9" s="35" t="s">
        <v>53</v>
      </c>
      <c r="W9" s="33" t="s">
        <v>38</v>
      </c>
      <c r="X9" s="35" t="s">
        <v>44</v>
      </c>
      <c r="Y9" s="35" t="s">
        <v>180</v>
      </c>
      <c r="Z9" s="35" t="s">
        <v>54</v>
      </c>
      <c r="AA9" s="33" t="s">
        <v>40</v>
      </c>
      <c r="AB9" s="33" t="s">
        <v>41</v>
      </c>
      <c r="AC9" s="33"/>
      <c r="AD9">
        <f t="shared" si="0"/>
        <v>9</v>
      </c>
      <c r="AE9">
        <f t="shared" si="1"/>
        <v>2021</v>
      </c>
      <c r="AF9" s="33" t="s">
        <v>1146</v>
      </c>
      <c r="AG9">
        <f t="shared" si="2"/>
        <v>4</v>
      </c>
    </row>
    <row r="10" spans="1:33" s="25" customFormat="1" ht="14.25" customHeight="1" x14ac:dyDescent="0.2">
      <c r="A10" s="33" t="s">
        <v>158</v>
      </c>
      <c r="B10" s="33" t="s">
        <v>29</v>
      </c>
      <c r="C10" s="33" t="s">
        <v>81</v>
      </c>
      <c r="D10" s="33" t="s">
        <v>31</v>
      </c>
      <c r="E10" s="33" t="s">
        <v>159</v>
      </c>
      <c r="F10" s="33" t="s">
        <v>740</v>
      </c>
      <c r="G10" s="34">
        <v>44461.618842592601</v>
      </c>
      <c r="H10" s="34">
        <v>44614.670312499999</v>
      </c>
      <c r="I10" s="33" t="s">
        <v>160</v>
      </c>
      <c r="J10" s="35" t="s">
        <v>161</v>
      </c>
      <c r="K10" s="33" t="s">
        <v>32</v>
      </c>
      <c r="L10" s="36">
        <v>44461.618842592601</v>
      </c>
      <c r="M10" s="33" t="s">
        <v>33</v>
      </c>
      <c r="N10" s="37">
        <v>106</v>
      </c>
      <c r="O10" s="33" t="s">
        <v>42</v>
      </c>
      <c r="P10" s="33" t="s">
        <v>34</v>
      </c>
      <c r="Q10" s="33" t="s">
        <v>88</v>
      </c>
      <c r="R10" s="33" t="s">
        <v>36</v>
      </c>
      <c r="S10" s="33" t="s">
        <v>37</v>
      </c>
      <c r="T10" s="33" t="s">
        <v>138</v>
      </c>
      <c r="U10" s="35" t="s">
        <v>64</v>
      </c>
      <c r="V10" s="35" t="s">
        <v>80</v>
      </c>
      <c r="W10" s="33" t="s">
        <v>38</v>
      </c>
      <c r="X10" s="35" t="s">
        <v>115</v>
      </c>
      <c r="Y10" s="35" t="s">
        <v>44</v>
      </c>
      <c r="Z10" s="35" t="s">
        <v>86</v>
      </c>
      <c r="AA10" s="33" t="s">
        <v>40</v>
      </c>
      <c r="AB10" s="33" t="s">
        <v>41</v>
      </c>
      <c r="AC10" s="33"/>
      <c r="AD10">
        <f t="shared" si="0"/>
        <v>9</v>
      </c>
      <c r="AE10">
        <f t="shared" si="1"/>
        <v>2021</v>
      </c>
      <c r="AF10" s="33" t="s">
        <v>1146</v>
      </c>
      <c r="AG10">
        <f t="shared" si="2"/>
        <v>2</v>
      </c>
    </row>
    <row r="11" spans="1:33" x14ac:dyDescent="0.2">
      <c r="A11" s="33" t="s">
        <v>166</v>
      </c>
      <c r="B11" s="33" t="s">
        <v>29</v>
      </c>
      <c r="C11" s="33" t="s">
        <v>81</v>
      </c>
      <c r="D11" s="33" t="s">
        <v>31</v>
      </c>
      <c r="E11" s="33" t="s">
        <v>167</v>
      </c>
      <c r="F11" s="33" t="s">
        <v>149</v>
      </c>
      <c r="G11" s="34">
        <v>44477.560706018499</v>
      </c>
      <c r="H11" s="34">
        <v>44699.538368055553</v>
      </c>
      <c r="I11" s="33" t="s">
        <v>168</v>
      </c>
      <c r="J11" s="35" t="s">
        <v>169</v>
      </c>
      <c r="K11" s="33" t="s">
        <v>32</v>
      </c>
      <c r="L11" s="36">
        <v>44477.560706018499</v>
      </c>
      <c r="M11" s="33" t="s">
        <v>33</v>
      </c>
      <c r="N11" s="37">
        <v>80</v>
      </c>
      <c r="O11" s="33" t="s">
        <v>42</v>
      </c>
      <c r="P11" s="33" t="s">
        <v>47</v>
      </c>
      <c r="Q11" s="33" t="s">
        <v>56</v>
      </c>
      <c r="R11" s="33" t="s">
        <v>36</v>
      </c>
      <c r="S11" s="33" t="s">
        <v>37</v>
      </c>
      <c r="T11" s="33" t="s">
        <v>108</v>
      </c>
      <c r="U11" s="35" t="s">
        <v>64</v>
      </c>
      <c r="V11" s="35" t="s">
        <v>119</v>
      </c>
      <c r="W11" s="33" t="s">
        <v>38</v>
      </c>
      <c r="X11" s="35" t="s">
        <v>115</v>
      </c>
      <c r="Y11" s="35" t="s">
        <v>122</v>
      </c>
      <c r="Z11" s="35" t="s">
        <v>46</v>
      </c>
      <c r="AA11" s="33" t="s">
        <v>40</v>
      </c>
      <c r="AB11" s="33" t="s">
        <v>41</v>
      </c>
      <c r="AC11" s="33"/>
      <c r="AD11">
        <f t="shared" si="0"/>
        <v>10</v>
      </c>
      <c r="AE11">
        <f t="shared" si="1"/>
        <v>2021</v>
      </c>
      <c r="AF11" s="33" t="s">
        <v>1146</v>
      </c>
      <c r="AG11">
        <f t="shared" si="2"/>
        <v>5</v>
      </c>
    </row>
    <row r="12" spans="1:33" x14ac:dyDescent="0.2">
      <c r="A12" s="33" t="s">
        <v>202</v>
      </c>
      <c r="B12" s="33" t="s">
        <v>29</v>
      </c>
      <c r="C12" s="33" t="s">
        <v>30</v>
      </c>
      <c r="D12" s="33" t="s">
        <v>31</v>
      </c>
      <c r="E12" s="33" t="s">
        <v>203</v>
      </c>
      <c r="F12" s="33" t="s">
        <v>204</v>
      </c>
      <c r="G12" s="34">
        <v>44578.3926967593</v>
      </c>
      <c r="H12" s="34">
        <v>44592.452291666697</v>
      </c>
      <c r="I12" s="33" t="s">
        <v>205</v>
      </c>
      <c r="J12" s="35" t="s">
        <v>206</v>
      </c>
      <c r="K12" s="33" t="s">
        <v>32</v>
      </c>
      <c r="L12" s="36">
        <v>44578.3926967593</v>
      </c>
      <c r="M12" s="33" t="s">
        <v>33</v>
      </c>
      <c r="N12" s="37">
        <v>10</v>
      </c>
      <c r="O12" s="33" t="s">
        <v>33</v>
      </c>
      <c r="P12" s="33" t="s">
        <v>47</v>
      </c>
      <c r="Q12" s="33" t="s">
        <v>61</v>
      </c>
      <c r="R12" s="33" t="s">
        <v>36</v>
      </c>
      <c r="S12" s="33" t="s">
        <v>37</v>
      </c>
      <c r="T12" s="33"/>
      <c r="U12" s="35"/>
      <c r="V12" s="35" t="s">
        <v>104</v>
      </c>
      <c r="W12" s="33" t="s">
        <v>38</v>
      </c>
      <c r="X12" s="35" t="s">
        <v>115</v>
      </c>
      <c r="Y12" s="35" t="s">
        <v>43</v>
      </c>
      <c r="Z12" s="35" t="s">
        <v>115</v>
      </c>
      <c r="AA12" s="33" t="s">
        <v>40</v>
      </c>
      <c r="AB12" s="33" t="s">
        <v>41</v>
      </c>
      <c r="AC12" s="33"/>
      <c r="AD12">
        <f t="shared" ref="AD12:AD75" si="3">MONTH(G12)</f>
        <v>1</v>
      </c>
      <c r="AE12">
        <f t="shared" ref="AE12:AE75" si="4">YEAR(G12)</f>
        <v>2022</v>
      </c>
      <c r="AF12" s="33" t="str">
        <f>VLOOKUP(Q2,'[1]Tabla de Homologación'!$D$7:$E$634,2,0)</f>
        <v>Producto</v>
      </c>
      <c r="AG12">
        <f t="shared" si="2"/>
        <v>1</v>
      </c>
    </row>
    <row r="13" spans="1:33" x14ac:dyDescent="0.2">
      <c r="A13" s="33" t="s">
        <v>207</v>
      </c>
      <c r="B13" s="33" t="s">
        <v>29</v>
      </c>
      <c r="C13" s="33" t="s">
        <v>30</v>
      </c>
      <c r="D13" s="33" t="s">
        <v>31</v>
      </c>
      <c r="E13" s="33" t="s">
        <v>208</v>
      </c>
      <c r="F13" s="33" t="s">
        <v>209</v>
      </c>
      <c r="G13" s="34">
        <v>44578.824803240699</v>
      </c>
      <c r="H13" s="34">
        <v>44592.457326388903</v>
      </c>
      <c r="I13" s="33" t="s">
        <v>210</v>
      </c>
      <c r="J13" s="35" t="s">
        <v>211</v>
      </c>
      <c r="K13" s="33" t="s">
        <v>32</v>
      </c>
      <c r="L13" s="36">
        <v>44578.824803240699</v>
      </c>
      <c r="M13" s="33" t="s">
        <v>33</v>
      </c>
      <c r="N13" s="37">
        <v>10</v>
      </c>
      <c r="O13" s="33" t="s">
        <v>33</v>
      </c>
      <c r="P13" s="33" t="s">
        <v>34</v>
      </c>
      <c r="Q13" s="33" t="s">
        <v>61</v>
      </c>
      <c r="R13" s="33" t="s">
        <v>36</v>
      </c>
      <c r="S13" s="33" t="s">
        <v>37</v>
      </c>
      <c r="T13" s="33"/>
      <c r="U13" s="35"/>
      <c r="V13" s="35" t="s">
        <v>59</v>
      </c>
      <c r="W13" s="33" t="s">
        <v>38</v>
      </c>
      <c r="X13" s="35" t="s">
        <v>115</v>
      </c>
      <c r="Y13" s="35" t="s">
        <v>43</v>
      </c>
      <c r="Z13" s="35" t="s">
        <v>115</v>
      </c>
      <c r="AA13" s="33"/>
      <c r="AB13" s="33" t="s">
        <v>41</v>
      </c>
      <c r="AC13" s="33" t="s">
        <v>1941</v>
      </c>
      <c r="AD13">
        <f t="shared" si="3"/>
        <v>1</v>
      </c>
      <c r="AE13">
        <f t="shared" si="4"/>
        <v>2022</v>
      </c>
      <c r="AF13" s="33" t="str">
        <f>VLOOKUP(Q3,'[1]Tabla de Homologación'!$D$7:$E$634,2,0)</f>
        <v xml:space="preserve">Producto </v>
      </c>
      <c r="AG13">
        <f t="shared" si="2"/>
        <v>1</v>
      </c>
    </row>
    <row r="14" spans="1:33" x14ac:dyDescent="0.2">
      <c r="A14" s="33" t="s">
        <v>212</v>
      </c>
      <c r="B14" s="33" t="s">
        <v>29</v>
      </c>
      <c r="C14" s="33" t="s">
        <v>30</v>
      </c>
      <c r="D14" s="33" t="s">
        <v>31</v>
      </c>
      <c r="E14" s="33" t="s">
        <v>213</v>
      </c>
      <c r="F14" s="33" t="s">
        <v>214</v>
      </c>
      <c r="G14" s="34">
        <v>44578.861273148097</v>
      </c>
      <c r="H14" s="34">
        <v>44592.458078703698</v>
      </c>
      <c r="I14" s="33" t="s">
        <v>215</v>
      </c>
      <c r="J14" s="35" t="s">
        <v>216</v>
      </c>
      <c r="K14" s="33" t="s">
        <v>32</v>
      </c>
      <c r="L14" s="36">
        <v>44578.861273148097</v>
      </c>
      <c r="M14" s="33" t="s">
        <v>33</v>
      </c>
      <c r="N14" s="37">
        <v>10</v>
      </c>
      <c r="O14" s="33" t="s">
        <v>33</v>
      </c>
      <c r="P14" s="33" t="s">
        <v>34</v>
      </c>
      <c r="Q14" s="33" t="s">
        <v>61</v>
      </c>
      <c r="R14" s="33" t="s">
        <v>36</v>
      </c>
      <c r="S14" s="33" t="s">
        <v>37</v>
      </c>
      <c r="T14" s="33"/>
      <c r="U14" s="35"/>
      <c r="V14" s="35" t="s">
        <v>98</v>
      </c>
      <c r="W14" s="33" t="s">
        <v>38</v>
      </c>
      <c r="X14" s="35" t="s">
        <v>115</v>
      </c>
      <c r="Y14" s="35" t="s">
        <v>43</v>
      </c>
      <c r="Z14" s="35" t="s">
        <v>115</v>
      </c>
      <c r="AA14" s="33"/>
      <c r="AB14" s="33" t="s">
        <v>41</v>
      </c>
      <c r="AC14" s="33"/>
      <c r="AD14">
        <f t="shared" si="3"/>
        <v>1</v>
      </c>
      <c r="AE14">
        <f t="shared" si="4"/>
        <v>2022</v>
      </c>
      <c r="AF14" s="33" t="s">
        <v>1756</v>
      </c>
      <c r="AG14">
        <f t="shared" si="2"/>
        <v>1</v>
      </c>
    </row>
    <row r="15" spans="1:33" x14ac:dyDescent="0.2">
      <c r="A15" s="33" t="s">
        <v>217</v>
      </c>
      <c r="B15" s="33" t="s">
        <v>29</v>
      </c>
      <c r="C15" s="33" t="s">
        <v>30</v>
      </c>
      <c r="D15" s="33" t="s">
        <v>31</v>
      </c>
      <c r="E15" s="33" t="s">
        <v>218</v>
      </c>
      <c r="F15" s="33" t="s">
        <v>219</v>
      </c>
      <c r="G15" s="34">
        <v>44579.311620370398</v>
      </c>
      <c r="H15" s="34">
        <v>44589.590567129599</v>
      </c>
      <c r="I15" s="33" t="s">
        <v>220</v>
      </c>
      <c r="J15" s="35" t="s">
        <v>221</v>
      </c>
      <c r="K15" s="33" t="s">
        <v>32</v>
      </c>
      <c r="L15" s="36">
        <v>44579.311620370398</v>
      </c>
      <c r="M15" s="33" t="s">
        <v>33</v>
      </c>
      <c r="N15" s="37">
        <v>8</v>
      </c>
      <c r="O15" s="33" t="s">
        <v>33</v>
      </c>
      <c r="P15" s="33" t="s">
        <v>34</v>
      </c>
      <c r="Q15" s="33" t="s">
        <v>61</v>
      </c>
      <c r="R15" s="33" t="s">
        <v>36</v>
      </c>
      <c r="S15" s="33" t="s">
        <v>37</v>
      </c>
      <c r="T15" s="33"/>
      <c r="U15" s="35"/>
      <c r="V15" s="35" t="s">
        <v>222</v>
      </c>
      <c r="W15" s="33" t="s">
        <v>38</v>
      </c>
      <c r="X15" s="35" t="s">
        <v>115</v>
      </c>
      <c r="Y15" s="35" t="s">
        <v>49</v>
      </c>
      <c r="Z15" s="35" t="s">
        <v>223</v>
      </c>
      <c r="AA15" s="33" t="s">
        <v>40</v>
      </c>
      <c r="AB15" s="33" t="s">
        <v>41</v>
      </c>
      <c r="AC15" s="33"/>
      <c r="AD15">
        <f t="shared" si="3"/>
        <v>1</v>
      </c>
      <c r="AE15">
        <f t="shared" si="4"/>
        <v>2022</v>
      </c>
      <c r="AF15" s="33" t="str">
        <f>VLOOKUP(Q5,'[1]Tabla de Homologación'!$D$7:$E$634,2,0)</f>
        <v>Producto</v>
      </c>
      <c r="AG15">
        <f t="shared" si="2"/>
        <v>1</v>
      </c>
    </row>
    <row r="16" spans="1:33" x14ac:dyDescent="0.2">
      <c r="A16" s="33" t="s">
        <v>224</v>
      </c>
      <c r="B16" s="33" t="s">
        <v>29</v>
      </c>
      <c r="C16" s="33" t="s">
        <v>30</v>
      </c>
      <c r="D16" s="33" t="s">
        <v>31</v>
      </c>
      <c r="E16" s="33" t="s">
        <v>225</v>
      </c>
      <c r="F16" s="33" t="s">
        <v>312</v>
      </c>
      <c r="G16" s="34">
        <v>44582.416215277801</v>
      </c>
      <c r="H16" s="34">
        <v>44610.447453703702</v>
      </c>
      <c r="I16" s="33" t="s">
        <v>226</v>
      </c>
      <c r="J16" s="35" t="s">
        <v>227</v>
      </c>
      <c r="K16" s="33" t="s">
        <v>32</v>
      </c>
      <c r="L16" s="36">
        <v>44582.416215277801</v>
      </c>
      <c r="M16" s="33" t="s">
        <v>33</v>
      </c>
      <c r="N16" s="37">
        <v>20</v>
      </c>
      <c r="O16" s="33" t="s">
        <v>33</v>
      </c>
      <c r="P16" s="33" t="s">
        <v>47</v>
      </c>
      <c r="Q16" s="33" t="s">
        <v>228</v>
      </c>
      <c r="R16" s="33" t="s">
        <v>36</v>
      </c>
      <c r="S16" s="33" t="s">
        <v>37</v>
      </c>
      <c r="T16" s="33"/>
      <c r="U16" s="35"/>
      <c r="V16" s="35" t="s">
        <v>129</v>
      </c>
      <c r="W16" s="33" t="s">
        <v>38</v>
      </c>
      <c r="X16" s="35" t="s">
        <v>115</v>
      </c>
      <c r="Y16" s="35" t="s">
        <v>69</v>
      </c>
      <c r="Z16" s="35" t="s">
        <v>115</v>
      </c>
      <c r="AA16" s="33" t="s">
        <v>40</v>
      </c>
      <c r="AB16" s="33" t="s">
        <v>41</v>
      </c>
      <c r="AC16" s="33"/>
      <c r="AD16">
        <f t="shared" si="3"/>
        <v>1</v>
      </c>
      <c r="AE16">
        <f t="shared" si="4"/>
        <v>2022</v>
      </c>
      <c r="AF16" s="33" t="s">
        <v>1756</v>
      </c>
      <c r="AG16">
        <f t="shared" si="2"/>
        <v>2</v>
      </c>
    </row>
    <row r="17" spans="1:33" x14ac:dyDescent="0.2">
      <c r="A17" s="33" t="s">
        <v>229</v>
      </c>
      <c r="B17" s="33" t="s">
        <v>29</v>
      </c>
      <c r="C17" s="33" t="s">
        <v>30</v>
      </c>
      <c r="D17" s="33" t="s">
        <v>31</v>
      </c>
      <c r="E17" s="33" t="s">
        <v>230</v>
      </c>
      <c r="F17" s="33" t="s">
        <v>312</v>
      </c>
      <c r="G17" s="34">
        <v>44582.417372685202</v>
      </c>
      <c r="H17" s="34">
        <v>44610.447916666701</v>
      </c>
      <c r="I17" s="33" t="s">
        <v>226</v>
      </c>
      <c r="J17" s="35" t="s">
        <v>227</v>
      </c>
      <c r="K17" s="33" t="s">
        <v>32</v>
      </c>
      <c r="L17" s="36">
        <v>44582.417372685202</v>
      </c>
      <c r="M17" s="33" t="s">
        <v>33</v>
      </c>
      <c r="N17" s="37">
        <v>20</v>
      </c>
      <c r="O17" s="33" t="s">
        <v>33</v>
      </c>
      <c r="P17" s="33" t="s">
        <v>47</v>
      </c>
      <c r="Q17" s="33" t="s">
        <v>228</v>
      </c>
      <c r="R17" s="33" t="s">
        <v>36</v>
      </c>
      <c r="S17" s="33" t="s">
        <v>37</v>
      </c>
      <c r="T17" s="33"/>
      <c r="U17" s="35"/>
      <c r="V17" s="35" t="s">
        <v>129</v>
      </c>
      <c r="W17" s="33" t="s">
        <v>38</v>
      </c>
      <c r="X17" s="35" t="s">
        <v>115</v>
      </c>
      <c r="Y17" s="35" t="s">
        <v>69</v>
      </c>
      <c r="Z17" s="35" t="s">
        <v>39</v>
      </c>
      <c r="AA17" s="33" t="s">
        <v>40</v>
      </c>
      <c r="AB17" s="33" t="s">
        <v>41</v>
      </c>
      <c r="AC17" s="33"/>
      <c r="AD17">
        <f t="shared" si="3"/>
        <v>1</v>
      </c>
      <c r="AE17">
        <f t="shared" si="4"/>
        <v>2022</v>
      </c>
      <c r="AF17" s="33" t="str">
        <f>VLOOKUP(Q7,'[1]Tabla de Homologación'!$D$7:$E$634,2,0)</f>
        <v>Producto</v>
      </c>
      <c r="AG17">
        <f t="shared" si="2"/>
        <v>2</v>
      </c>
    </row>
    <row r="18" spans="1:33" x14ac:dyDescent="0.2">
      <c r="A18" s="33" t="s">
        <v>313</v>
      </c>
      <c r="B18" s="33" t="s">
        <v>29</v>
      </c>
      <c r="C18" s="33" t="s">
        <v>30</v>
      </c>
      <c r="D18" s="33" t="s">
        <v>31</v>
      </c>
      <c r="E18" s="33" t="s">
        <v>314</v>
      </c>
      <c r="F18" s="33" t="s">
        <v>1149</v>
      </c>
      <c r="G18" s="34">
        <v>44614.3827662037</v>
      </c>
      <c r="H18" s="34">
        <v>44726.5378472222</v>
      </c>
      <c r="I18" s="33" t="s">
        <v>315</v>
      </c>
      <c r="J18" s="35" t="s">
        <v>316</v>
      </c>
      <c r="K18" s="33" t="s">
        <v>32</v>
      </c>
      <c r="L18" s="36">
        <v>44614.3827662037</v>
      </c>
      <c r="M18" s="33" t="s">
        <v>33</v>
      </c>
      <c r="N18" s="37">
        <v>79</v>
      </c>
      <c r="O18" s="33" t="s">
        <v>42</v>
      </c>
      <c r="P18" s="33" t="s">
        <v>47</v>
      </c>
      <c r="Q18" s="33" t="s">
        <v>126</v>
      </c>
      <c r="R18" s="33" t="s">
        <v>36</v>
      </c>
      <c r="S18" s="33" t="s">
        <v>37</v>
      </c>
      <c r="T18" s="33"/>
      <c r="U18" s="35"/>
      <c r="V18" s="35" t="s">
        <v>104</v>
      </c>
      <c r="W18" s="33" t="s">
        <v>38</v>
      </c>
      <c r="X18" s="35" t="s">
        <v>115</v>
      </c>
      <c r="Y18" s="35" t="s">
        <v>44</v>
      </c>
      <c r="Z18" s="35" t="s">
        <v>386</v>
      </c>
      <c r="AA18" s="33" t="s">
        <v>40</v>
      </c>
      <c r="AB18" s="33" t="s">
        <v>41</v>
      </c>
      <c r="AC18" s="33"/>
      <c r="AD18">
        <f t="shared" si="3"/>
        <v>2</v>
      </c>
      <c r="AE18">
        <f t="shared" si="4"/>
        <v>2022</v>
      </c>
      <c r="AF18" s="33" t="str">
        <f>VLOOKUP(Q8,'[1]Tabla de Homologación'!$D$7:$E$634,2,0)</f>
        <v>Producto</v>
      </c>
      <c r="AG18">
        <f t="shared" si="2"/>
        <v>6</v>
      </c>
    </row>
    <row r="19" spans="1:33" x14ac:dyDescent="0.2">
      <c r="A19" s="33" t="s">
        <v>317</v>
      </c>
      <c r="B19" s="33" t="s">
        <v>29</v>
      </c>
      <c r="C19" s="33" t="s">
        <v>30</v>
      </c>
      <c r="D19" s="33" t="s">
        <v>31</v>
      </c>
      <c r="E19" s="33" t="s">
        <v>318</v>
      </c>
      <c r="F19" s="33" t="s">
        <v>431</v>
      </c>
      <c r="G19" s="34">
        <v>44619.012789351902</v>
      </c>
      <c r="H19" s="34">
        <v>44643.760925925897</v>
      </c>
      <c r="I19" s="33" t="s">
        <v>319</v>
      </c>
      <c r="J19" s="35" t="s">
        <v>320</v>
      </c>
      <c r="K19" s="33" t="s">
        <v>32</v>
      </c>
      <c r="L19" s="36">
        <v>44619.012800925899</v>
      </c>
      <c r="M19" s="33" t="s">
        <v>33</v>
      </c>
      <c r="N19" s="37">
        <v>17</v>
      </c>
      <c r="O19" s="33" t="s">
        <v>33</v>
      </c>
      <c r="P19" s="33" t="s">
        <v>47</v>
      </c>
      <c r="Q19" s="33" t="s">
        <v>50</v>
      </c>
      <c r="R19" s="33" t="s">
        <v>36</v>
      </c>
      <c r="S19" s="33" t="s">
        <v>37</v>
      </c>
      <c r="T19" s="33"/>
      <c r="U19" s="35"/>
      <c r="V19" s="35" t="s">
        <v>321</v>
      </c>
      <c r="W19" s="33" t="s">
        <v>63</v>
      </c>
      <c r="X19" s="35" t="s">
        <v>115</v>
      </c>
      <c r="Y19" s="35" t="s">
        <v>46</v>
      </c>
      <c r="Z19" s="35" t="s">
        <v>52</v>
      </c>
      <c r="AA19" s="33" t="s">
        <v>57</v>
      </c>
      <c r="AB19" s="33" t="s">
        <v>41</v>
      </c>
      <c r="AC19" s="33" t="s">
        <v>1941</v>
      </c>
      <c r="AD19">
        <f t="shared" si="3"/>
        <v>2</v>
      </c>
      <c r="AE19">
        <f t="shared" si="4"/>
        <v>2022</v>
      </c>
      <c r="AF19" s="33" t="str">
        <f>VLOOKUP(Q9,'[1]Tabla de Homologación'!$D$7:$E$634,2,0)</f>
        <v>Producto</v>
      </c>
      <c r="AG19">
        <f t="shared" si="2"/>
        <v>3</v>
      </c>
    </row>
    <row r="20" spans="1:33" x14ac:dyDescent="0.2">
      <c r="A20" s="33" t="s">
        <v>432</v>
      </c>
      <c r="B20" s="33" t="s">
        <v>29</v>
      </c>
      <c r="C20" s="33" t="s">
        <v>30</v>
      </c>
      <c r="D20" s="33" t="s">
        <v>31</v>
      </c>
      <c r="E20" s="33" t="s">
        <v>433</v>
      </c>
      <c r="F20" s="33" t="s">
        <v>434</v>
      </c>
      <c r="G20" s="34">
        <v>44624.529409722199</v>
      </c>
      <c r="H20" s="34">
        <v>44628.406354166698</v>
      </c>
      <c r="I20" s="33" t="s">
        <v>435</v>
      </c>
      <c r="J20" s="35" t="s">
        <v>436</v>
      </c>
      <c r="K20" s="33" t="s">
        <v>32</v>
      </c>
      <c r="L20" s="36">
        <v>44624.529421296298</v>
      </c>
      <c r="M20" s="33" t="s">
        <v>33</v>
      </c>
      <c r="N20" s="37">
        <v>2</v>
      </c>
      <c r="O20" s="33" t="s">
        <v>33</v>
      </c>
      <c r="P20" s="33" t="s">
        <v>34</v>
      </c>
      <c r="Q20" s="33" t="s">
        <v>56</v>
      </c>
      <c r="R20" s="33" t="s">
        <v>36</v>
      </c>
      <c r="S20" s="33" t="s">
        <v>37</v>
      </c>
      <c r="T20" s="33"/>
      <c r="U20" s="35"/>
      <c r="V20" s="35" t="s">
        <v>53</v>
      </c>
      <c r="W20" s="33" t="s">
        <v>38</v>
      </c>
      <c r="X20" s="35" t="s">
        <v>115</v>
      </c>
      <c r="Y20" s="35" t="s">
        <v>49</v>
      </c>
      <c r="Z20" s="35" t="s">
        <v>437</v>
      </c>
      <c r="AA20" s="33" t="s">
        <v>40</v>
      </c>
      <c r="AB20" s="33" t="s">
        <v>41</v>
      </c>
      <c r="AC20" s="33"/>
      <c r="AD20">
        <f t="shared" si="3"/>
        <v>3</v>
      </c>
      <c r="AE20">
        <f t="shared" si="4"/>
        <v>2022</v>
      </c>
      <c r="AF20" s="33" t="str">
        <f>VLOOKUP(Q10,'[1]Tabla de Homologación'!$D$7:$E$634,2,0)</f>
        <v>Producto</v>
      </c>
      <c r="AG20">
        <f t="shared" si="2"/>
        <v>3</v>
      </c>
    </row>
    <row r="21" spans="1:33" x14ac:dyDescent="0.2">
      <c r="A21" s="33" t="s">
        <v>438</v>
      </c>
      <c r="B21" s="33" t="s">
        <v>29</v>
      </c>
      <c r="C21" s="33" t="s">
        <v>30</v>
      </c>
      <c r="D21" s="33" t="s">
        <v>31</v>
      </c>
      <c r="E21" s="33" t="s">
        <v>439</v>
      </c>
      <c r="F21" s="33" t="s">
        <v>440</v>
      </c>
      <c r="G21" s="34">
        <v>44624.548622685201</v>
      </c>
      <c r="H21" s="34">
        <v>44628.406898148103</v>
      </c>
      <c r="I21" s="33" t="s">
        <v>441</v>
      </c>
      <c r="J21" s="35" t="s">
        <v>442</v>
      </c>
      <c r="K21" s="33" t="s">
        <v>32</v>
      </c>
      <c r="L21" s="36">
        <v>44624.548622685201</v>
      </c>
      <c r="M21" s="33" t="s">
        <v>33</v>
      </c>
      <c r="N21" s="37">
        <v>2</v>
      </c>
      <c r="O21" s="33" t="s">
        <v>33</v>
      </c>
      <c r="P21" s="33" t="s">
        <v>34</v>
      </c>
      <c r="Q21" s="33" t="s">
        <v>56</v>
      </c>
      <c r="R21" s="33" t="s">
        <v>36</v>
      </c>
      <c r="S21" s="33" t="s">
        <v>37</v>
      </c>
      <c r="T21" s="33"/>
      <c r="U21" s="35"/>
      <c r="V21" s="35" t="s">
        <v>443</v>
      </c>
      <c r="W21" s="33" t="s">
        <v>38</v>
      </c>
      <c r="X21" s="35" t="s">
        <v>115</v>
      </c>
      <c r="Y21" s="35" t="s">
        <v>49</v>
      </c>
      <c r="Z21" s="35" t="s">
        <v>437</v>
      </c>
      <c r="AA21" s="33" t="s">
        <v>57</v>
      </c>
      <c r="AB21" s="33" t="s">
        <v>41</v>
      </c>
      <c r="AC21" s="33" t="s">
        <v>1941</v>
      </c>
      <c r="AD21">
        <f t="shared" si="3"/>
        <v>3</v>
      </c>
      <c r="AE21">
        <f t="shared" si="4"/>
        <v>2022</v>
      </c>
      <c r="AF21" s="33" t="str">
        <f>VLOOKUP(Q11,'[1]Tabla de Homologación'!$D$7:$E$634,2,0)</f>
        <v>Producto</v>
      </c>
      <c r="AG21">
        <f t="shared" si="2"/>
        <v>3</v>
      </c>
    </row>
    <row r="22" spans="1:33" x14ac:dyDescent="0.2">
      <c r="A22" s="33" t="s">
        <v>444</v>
      </c>
      <c r="B22" s="33" t="s">
        <v>29</v>
      </c>
      <c r="C22" s="33" t="s">
        <v>30</v>
      </c>
      <c r="D22" s="33" t="s">
        <v>31</v>
      </c>
      <c r="E22" s="33" t="s">
        <v>445</v>
      </c>
      <c r="F22" s="33" t="s">
        <v>446</v>
      </c>
      <c r="G22" s="34">
        <v>44624.811550925901</v>
      </c>
      <c r="H22" s="34">
        <v>44635.693472222199</v>
      </c>
      <c r="I22" s="33" t="s">
        <v>447</v>
      </c>
      <c r="J22" s="35" t="s">
        <v>448</v>
      </c>
      <c r="K22" s="33" t="s">
        <v>32</v>
      </c>
      <c r="L22" s="36">
        <v>44624.811550925901</v>
      </c>
      <c r="M22" s="33" t="s">
        <v>33</v>
      </c>
      <c r="N22" s="37">
        <v>7</v>
      </c>
      <c r="O22" s="33" t="s">
        <v>33</v>
      </c>
      <c r="P22" s="33" t="s">
        <v>34</v>
      </c>
      <c r="Q22" s="33" t="s">
        <v>56</v>
      </c>
      <c r="R22" s="33" t="s">
        <v>36</v>
      </c>
      <c r="S22" s="33" t="s">
        <v>37</v>
      </c>
      <c r="T22" s="33"/>
      <c r="U22" s="35"/>
      <c r="V22" s="35" t="s">
        <v>60</v>
      </c>
      <c r="W22" s="33" t="s">
        <v>38</v>
      </c>
      <c r="X22" s="35" t="s">
        <v>115</v>
      </c>
      <c r="Y22" s="35" t="s">
        <v>49</v>
      </c>
      <c r="Z22" s="35" t="s">
        <v>223</v>
      </c>
      <c r="AA22" s="33" t="s">
        <v>40</v>
      </c>
      <c r="AB22" s="33" t="s">
        <v>41</v>
      </c>
      <c r="AC22" s="33"/>
      <c r="AD22">
        <f t="shared" si="3"/>
        <v>3</v>
      </c>
      <c r="AE22">
        <f t="shared" si="4"/>
        <v>2022</v>
      </c>
      <c r="AF22" s="33" t="s">
        <v>1756</v>
      </c>
      <c r="AG22">
        <f t="shared" si="2"/>
        <v>3</v>
      </c>
    </row>
    <row r="23" spans="1:33" x14ac:dyDescent="0.2">
      <c r="A23" s="33" t="s">
        <v>449</v>
      </c>
      <c r="B23" s="33" t="s">
        <v>29</v>
      </c>
      <c r="C23" s="33" t="s">
        <v>30</v>
      </c>
      <c r="D23" s="33" t="s">
        <v>31</v>
      </c>
      <c r="E23" s="33" t="s">
        <v>450</v>
      </c>
      <c r="F23" s="33" t="s">
        <v>451</v>
      </c>
      <c r="G23" s="34">
        <v>44625.121134259301</v>
      </c>
      <c r="H23" s="34">
        <v>44631.6241435185</v>
      </c>
      <c r="I23" s="33" t="s">
        <v>452</v>
      </c>
      <c r="J23" s="35" t="s">
        <v>453</v>
      </c>
      <c r="K23" s="33" t="s">
        <v>32</v>
      </c>
      <c r="L23" s="36">
        <v>44625.121134259301</v>
      </c>
      <c r="M23" s="33" t="s">
        <v>33</v>
      </c>
      <c r="N23" s="37">
        <v>4</v>
      </c>
      <c r="O23" s="33" t="s">
        <v>33</v>
      </c>
      <c r="P23" s="33" t="s">
        <v>34</v>
      </c>
      <c r="Q23" s="33" t="s">
        <v>56</v>
      </c>
      <c r="R23" s="33" t="s">
        <v>36</v>
      </c>
      <c r="S23" s="33" t="s">
        <v>37</v>
      </c>
      <c r="T23" s="33"/>
      <c r="U23" s="35"/>
      <c r="V23" s="35" t="s">
        <v>129</v>
      </c>
      <c r="W23" s="33" t="s">
        <v>38</v>
      </c>
      <c r="X23" s="35" t="s">
        <v>115</v>
      </c>
      <c r="Y23" s="35" t="s">
        <v>49</v>
      </c>
      <c r="Z23" s="35" t="s">
        <v>437</v>
      </c>
      <c r="AA23" s="33" t="s">
        <v>40</v>
      </c>
      <c r="AB23" s="33" t="s">
        <v>41</v>
      </c>
      <c r="AC23" s="33"/>
      <c r="AD23">
        <f t="shared" si="3"/>
        <v>3</v>
      </c>
      <c r="AE23">
        <f t="shared" si="4"/>
        <v>2022</v>
      </c>
      <c r="AF23" s="33" t="s">
        <v>1756</v>
      </c>
      <c r="AG23">
        <f t="shared" si="2"/>
        <v>3</v>
      </c>
    </row>
    <row r="24" spans="1:33" x14ac:dyDescent="0.2">
      <c r="A24" s="33" t="s">
        <v>454</v>
      </c>
      <c r="B24" s="33" t="s">
        <v>29</v>
      </c>
      <c r="C24" s="33" t="s">
        <v>30</v>
      </c>
      <c r="D24" s="33" t="s">
        <v>31</v>
      </c>
      <c r="E24" s="33" t="s">
        <v>455</v>
      </c>
      <c r="F24" s="33" t="s">
        <v>1150</v>
      </c>
      <c r="G24" s="34">
        <v>44627.484953703701</v>
      </c>
      <c r="H24" s="34">
        <v>44726.538171296299</v>
      </c>
      <c r="I24" s="33" t="s">
        <v>315</v>
      </c>
      <c r="J24" s="35" t="s">
        <v>316</v>
      </c>
      <c r="K24" s="33" t="s">
        <v>32</v>
      </c>
      <c r="L24" s="36">
        <v>44627.484953703701</v>
      </c>
      <c r="M24" s="33" t="s">
        <v>33</v>
      </c>
      <c r="N24" s="37">
        <v>70</v>
      </c>
      <c r="O24" s="33" t="s">
        <v>42</v>
      </c>
      <c r="P24" s="33" t="s">
        <v>47</v>
      </c>
      <c r="Q24" s="33" t="s">
        <v>126</v>
      </c>
      <c r="R24" s="33" t="s">
        <v>36</v>
      </c>
      <c r="S24" s="33" t="s">
        <v>37</v>
      </c>
      <c r="T24" s="33"/>
      <c r="U24" s="35"/>
      <c r="V24" s="35" t="s">
        <v>104</v>
      </c>
      <c r="W24" s="33" t="s">
        <v>38</v>
      </c>
      <c r="X24" s="35" t="s">
        <v>115</v>
      </c>
      <c r="Y24" s="35" t="s">
        <v>44</v>
      </c>
      <c r="Z24" s="35" t="s">
        <v>115</v>
      </c>
      <c r="AA24" s="33" t="s">
        <v>40</v>
      </c>
      <c r="AB24" s="33" t="s">
        <v>41</v>
      </c>
      <c r="AC24" s="33"/>
      <c r="AD24">
        <f t="shared" si="3"/>
        <v>3</v>
      </c>
      <c r="AE24">
        <f t="shared" si="4"/>
        <v>2022</v>
      </c>
      <c r="AF24" s="33" t="s">
        <v>1756</v>
      </c>
      <c r="AG24">
        <f t="shared" si="2"/>
        <v>6</v>
      </c>
    </row>
    <row r="25" spans="1:33" x14ac:dyDescent="0.2">
      <c r="A25" s="33" t="s">
        <v>456</v>
      </c>
      <c r="B25" s="33" t="s">
        <v>29</v>
      </c>
      <c r="C25" s="33" t="s">
        <v>30</v>
      </c>
      <c r="D25" s="33" t="s">
        <v>31</v>
      </c>
      <c r="E25" s="33" t="s">
        <v>457</v>
      </c>
      <c r="F25" s="33" t="s">
        <v>458</v>
      </c>
      <c r="G25" s="34">
        <v>44629.4356134259</v>
      </c>
      <c r="H25" s="34">
        <v>44631.607592592598</v>
      </c>
      <c r="I25" s="33" t="s">
        <v>459</v>
      </c>
      <c r="J25" s="35" t="s">
        <v>460</v>
      </c>
      <c r="K25" s="33" t="s">
        <v>32</v>
      </c>
      <c r="L25" s="36">
        <v>44629.4356134259</v>
      </c>
      <c r="M25" s="33" t="s">
        <v>33</v>
      </c>
      <c r="N25" s="37">
        <v>2</v>
      </c>
      <c r="O25" s="33" t="s">
        <v>33</v>
      </c>
      <c r="P25" s="33" t="s">
        <v>34</v>
      </c>
      <c r="Q25" s="33" t="s">
        <v>56</v>
      </c>
      <c r="R25" s="33" t="s">
        <v>36</v>
      </c>
      <c r="S25" s="33" t="s">
        <v>37</v>
      </c>
      <c r="T25" s="33"/>
      <c r="U25" s="35"/>
      <c r="V25" s="35" t="s">
        <v>443</v>
      </c>
      <c r="W25" s="33" t="s">
        <v>38</v>
      </c>
      <c r="X25" s="35" t="s">
        <v>115</v>
      </c>
      <c r="Y25" s="35" t="s">
        <v>49</v>
      </c>
      <c r="Z25" s="35" t="s">
        <v>461</v>
      </c>
      <c r="AA25" s="33" t="s">
        <v>40</v>
      </c>
      <c r="AB25" s="33" t="s">
        <v>41</v>
      </c>
      <c r="AC25" s="33"/>
      <c r="AD25">
        <f t="shared" si="3"/>
        <v>3</v>
      </c>
      <c r="AE25">
        <f t="shared" si="4"/>
        <v>2022</v>
      </c>
      <c r="AF25" s="33" t="s">
        <v>1756</v>
      </c>
      <c r="AG25">
        <f t="shared" si="2"/>
        <v>3</v>
      </c>
    </row>
    <row r="26" spans="1:33" x14ac:dyDescent="0.2">
      <c r="A26" s="33" t="s">
        <v>462</v>
      </c>
      <c r="B26" s="33" t="s">
        <v>29</v>
      </c>
      <c r="C26" s="33" t="s">
        <v>30</v>
      </c>
      <c r="D26" s="33" t="s">
        <v>31</v>
      </c>
      <c r="E26" s="33" t="s">
        <v>463</v>
      </c>
      <c r="F26" s="33" t="s">
        <v>741</v>
      </c>
      <c r="G26" s="34">
        <v>44637.588900463001</v>
      </c>
      <c r="H26" s="34">
        <v>44665.736817129597</v>
      </c>
      <c r="I26" s="33" t="s">
        <v>464</v>
      </c>
      <c r="J26" s="35" t="s">
        <v>465</v>
      </c>
      <c r="K26" s="33" t="s">
        <v>32</v>
      </c>
      <c r="L26" s="36">
        <v>44637.588900463001</v>
      </c>
      <c r="M26" s="33" t="s">
        <v>33</v>
      </c>
      <c r="N26" s="37">
        <v>20</v>
      </c>
      <c r="O26" s="33" t="s">
        <v>33</v>
      </c>
      <c r="P26" s="33" t="s">
        <v>34</v>
      </c>
      <c r="Q26" s="33" t="s">
        <v>50</v>
      </c>
      <c r="R26" s="33" t="s">
        <v>36</v>
      </c>
      <c r="S26" s="33" t="s">
        <v>37</v>
      </c>
      <c r="T26" s="33"/>
      <c r="U26" s="35"/>
      <c r="V26" s="35" t="s">
        <v>58</v>
      </c>
      <c r="W26" s="33" t="s">
        <v>38</v>
      </c>
      <c r="X26" s="35" t="s">
        <v>115</v>
      </c>
      <c r="Y26" s="35" t="s">
        <v>69</v>
      </c>
      <c r="Z26" s="35" t="s">
        <v>52</v>
      </c>
      <c r="AA26" s="33" t="s">
        <v>57</v>
      </c>
      <c r="AB26" s="33" t="s">
        <v>41</v>
      </c>
      <c r="AC26" s="33" t="s">
        <v>1941</v>
      </c>
      <c r="AD26">
        <f t="shared" si="3"/>
        <v>3</v>
      </c>
      <c r="AE26">
        <f t="shared" si="4"/>
        <v>2022</v>
      </c>
      <c r="AF26" s="33" t="s">
        <v>1756</v>
      </c>
      <c r="AG26">
        <f t="shared" si="2"/>
        <v>4</v>
      </c>
    </row>
    <row r="27" spans="1:33" x14ac:dyDescent="0.2">
      <c r="A27" s="33" t="s">
        <v>466</v>
      </c>
      <c r="B27" s="33" t="s">
        <v>29</v>
      </c>
      <c r="C27" s="33" t="s">
        <v>30</v>
      </c>
      <c r="D27" s="33" t="s">
        <v>31</v>
      </c>
      <c r="E27" s="33" t="s">
        <v>467</v>
      </c>
      <c r="F27" s="33" t="s">
        <v>468</v>
      </c>
      <c r="G27" s="34">
        <v>44638.276168981502</v>
      </c>
      <c r="H27" s="34">
        <v>44648.613090277802</v>
      </c>
      <c r="I27" s="33" t="s">
        <v>469</v>
      </c>
      <c r="J27" s="35" t="s">
        <v>470</v>
      </c>
      <c r="K27" s="33" t="s">
        <v>32</v>
      </c>
      <c r="L27" s="36">
        <v>44638.276168981502</v>
      </c>
      <c r="M27" s="33" t="s">
        <v>33</v>
      </c>
      <c r="N27" s="37">
        <v>6</v>
      </c>
      <c r="O27" s="33" t="s">
        <v>33</v>
      </c>
      <c r="P27" s="33" t="s">
        <v>34</v>
      </c>
      <c r="Q27" s="33" t="s">
        <v>61</v>
      </c>
      <c r="R27" s="33" t="s">
        <v>36</v>
      </c>
      <c r="S27" s="33" t="s">
        <v>37</v>
      </c>
      <c r="T27" s="33"/>
      <c r="U27" s="35"/>
      <c r="V27" s="35" t="s">
        <v>59</v>
      </c>
      <c r="W27" s="33" t="s">
        <v>38</v>
      </c>
      <c r="X27" s="35" t="s">
        <v>115</v>
      </c>
      <c r="Y27" s="35" t="s">
        <v>49</v>
      </c>
      <c r="Z27" s="35" t="s">
        <v>115</v>
      </c>
      <c r="AA27" s="33"/>
      <c r="AB27" s="33" t="s">
        <v>41</v>
      </c>
      <c r="AC27" s="33"/>
      <c r="AD27">
        <f t="shared" si="3"/>
        <v>3</v>
      </c>
      <c r="AE27">
        <f t="shared" si="4"/>
        <v>2022</v>
      </c>
      <c r="AF27" s="33" t="s">
        <v>1756</v>
      </c>
      <c r="AG27">
        <f t="shared" si="2"/>
        <v>3</v>
      </c>
    </row>
    <row r="28" spans="1:33" x14ac:dyDescent="0.2">
      <c r="A28" s="33" t="s">
        <v>471</v>
      </c>
      <c r="B28" s="33" t="s">
        <v>29</v>
      </c>
      <c r="C28" s="33" t="s">
        <v>30</v>
      </c>
      <c r="D28" s="33" t="s">
        <v>31</v>
      </c>
      <c r="E28" s="33" t="s">
        <v>472</v>
      </c>
      <c r="F28" s="33" t="s">
        <v>742</v>
      </c>
      <c r="G28" s="34">
        <v>44640.569513888899</v>
      </c>
      <c r="H28" s="34">
        <v>44662.4451736111</v>
      </c>
      <c r="I28" s="33" t="s">
        <v>319</v>
      </c>
      <c r="J28" s="35" t="s">
        <v>320</v>
      </c>
      <c r="K28" s="33" t="s">
        <v>32</v>
      </c>
      <c r="L28" s="36">
        <v>44640.569513888899</v>
      </c>
      <c r="M28" s="33" t="s">
        <v>33</v>
      </c>
      <c r="N28" s="37">
        <v>15</v>
      </c>
      <c r="O28" s="33" t="s">
        <v>33</v>
      </c>
      <c r="P28" s="33" t="s">
        <v>47</v>
      </c>
      <c r="Q28" s="33" t="s">
        <v>50</v>
      </c>
      <c r="R28" s="33" t="s">
        <v>36</v>
      </c>
      <c r="S28" s="33" t="s">
        <v>37</v>
      </c>
      <c r="T28" s="33"/>
      <c r="U28" s="35"/>
      <c r="V28" s="35" t="s">
        <v>321</v>
      </c>
      <c r="W28" s="33" t="s">
        <v>408</v>
      </c>
      <c r="X28" s="35" t="s">
        <v>115</v>
      </c>
      <c r="Y28" s="35" t="s">
        <v>69</v>
      </c>
      <c r="Z28" s="35" t="s">
        <v>52</v>
      </c>
      <c r="AA28" s="33" t="s">
        <v>57</v>
      </c>
      <c r="AB28" s="33" t="s">
        <v>41</v>
      </c>
      <c r="AC28" s="33" t="s">
        <v>1941</v>
      </c>
      <c r="AD28">
        <f t="shared" si="3"/>
        <v>3</v>
      </c>
      <c r="AE28">
        <f t="shared" si="4"/>
        <v>2022</v>
      </c>
      <c r="AF28" s="33" t="s">
        <v>1756</v>
      </c>
      <c r="AG28">
        <f t="shared" si="2"/>
        <v>4</v>
      </c>
    </row>
    <row r="29" spans="1:33" x14ac:dyDescent="0.2">
      <c r="A29" s="33" t="s">
        <v>473</v>
      </c>
      <c r="B29" s="33" t="s">
        <v>29</v>
      </c>
      <c r="C29" s="33" t="s">
        <v>30</v>
      </c>
      <c r="D29" s="33" t="s">
        <v>31</v>
      </c>
      <c r="E29" s="33" t="s">
        <v>474</v>
      </c>
      <c r="F29" s="33" t="s">
        <v>743</v>
      </c>
      <c r="G29" s="34">
        <v>44641.3770717593</v>
      </c>
      <c r="H29" s="34">
        <v>44678.5772222222</v>
      </c>
      <c r="I29" s="33" t="s">
        <v>475</v>
      </c>
      <c r="J29" s="35" t="s">
        <v>476</v>
      </c>
      <c r="K29" s="33" t="s">
        <v>32</v>
      </c>
      <c r="L29" s="36">
        <v>44641.3770717593</v>
      </c>
      <c r="M29" s="33" t="s">
        <v>33</v>
      </c>
      <c r="N29" s="37">
        <v>26</v>
      </c>
      <c r="O29" s="33" t="s">
        <v>42</v>
      </c>
      <c r="P29" s="33" t="s">
        <v>34</v>
      </c>
      <c r="Q29" s="33" t="s">
        <v>50</v>
      </c>
      <c r="R29" s="33" t="s">
        <v>36</v>
      </c>
      <c r="S29" s="33" t="s">
        <v>37</v>
      </c>
      <c r="T29" s="33"/>
      <c r="U29" s="35"/>
      <c r="V29" s="35" t="s">
        <v>413</v>
      </c>
      <c r="W29" s="33" t="s">
        <v>38</v>
      </c>
      <c r="X29" s="35" t="s">
        <v>115</v>
      </c>
      <c r="Y29" s="35" t="s">
        <v>116</v>
      </c>
      <c r="Z29" s="35" t="s">
        <v>52</v>
      </c>
      <c r="AA29" s="33" t="s">
        <v>40</v>
      </c>
      <c r="AB29" s="33" t="s">
        <v>41</v>
      </c>
      <c r="AC29" s="33"/>
      <c r="AD29">
        <f t="shared" si="3"/>
        <v>3</v>
      </c>
      <c r="AE29">
        <f t="shared" si="4"/>
        <v>2022</v>
      </c>
      <c r="AF29" s="33" t="str">
        <f>VLOOKUP(Q19,'[1]Tabla de Homologación'!$D$7:$E$634,2,0)</f>
        <v xml:space="preserve">Producto </v>
      </c>
      <c r="AG29">
        <f t="shared" si="2"/>
        <v>4</v>
      </c>
    </row>
    <row r="30" spans="1:33" x14ac:dyDescent="0.2">
      <c r="A30" s="33" t="s">
        <v>477</v>
      </c>
      <c r="B30" s="33" t="s">
        <v>29</v>
      </c>
      <c r="C30" s="33" t="s">
        <v>30</v>
      </c>
      <c r="D30" s="33" t="s">
        <v>31</v>
      </c>
      <c r="E30" s="33" t="s">
        <v>478</v>
      </c>
      <c r="F30" s="33" t="s">
        <v>744</v>
      </c>
      <c r="G30" s="34">
        <v>44641.449652777803</v>
      </c>
      <c r="H30" s="34">
        <v>44669.469189814801</v>
      </c>
      <c r="I30" s="33" t="s">
        <v>479</v>
      </c>
      <c r="J30" s="35" t="s">
        <v>480</v>
      </c>
      <c r="K30" s="33" t="s">
        <v>32</v>
      </c>
      <c r="L30" s="36">
        <v>44641.449652777803</v>
      </c>
      <c r="M30" s="33" t="s">
        <v>33</v>
      </c>
      <c r="N30" s="37">
        <v>19</v>
      </c>
      <c r="O30" s="33" t="s">
        <v>33</v>
      </c>
      <c r="P30" s="33" t="s">
        <v>34</v>
      </c>
      <c r="Q30" s="33" t="s">
        <v>66</v>
      </c>
      <c r="R30" s="33" t="s">
        <v>36</v>
      </c>
      <c r="S30" s="33" t="s">
        <v>37</v>
      </c>
      <c r="T30" s="33"/>
      <c r="U30" s="35"/>
      <c r="V30" s="35" t="s">
        <v>109</v>
      </c>
      <c r="W30" s="33" t="s">
        <v>38</v>
      </c>
      <c r="X30" s="35" t="s">
        <v>115</v>
      </c>
      <c r="Y30" s="35" t="s">
        <v>46</v>
      </c>
      <c r="Z30" s="35" t="s">
        <v>115</v>
      </c>
      <c r="AA30" s="33"/>
      <c r="AB30" s="33" t="s">
        <v>41</v>
      </c>
      <c r="AC30" s="33" t="s">
        <v>1941</v>
      </c>
      <c r="AD30">
        <f t="shared" si="3"/>
        <v>3</v>
      </c>
      <c r="AE30">
        <f t="shared" si="4"/>
        <v>2022</v>
      </c>
      <c r="AF30" s="33" t="str">
        <f>VLOOKUP(Q20,'[1]Tabla de Homologación'!$D$7:$E$634,2,0)</f>
        <v>Producto</v>
      </c>
      <c r="AG30">
        <f t="shared" si="2"/>
        <v>4</v>
      </c>
    </row>
    <row r="31" spans="1:33" x14ac:dyDescent="0.2">
      <c r="A31" s="33" t="s">
        <v>481</v>
      </c>
      <c r="B31" s="33" t="s">
        <v>29</v>
      </c>
      <c r="C31" s="33" t="s">
        <v>30</v>
      </c>
      <c r="D31" s="33" t="s">
        <v>31</v>
      </c>
      <c r="E31" s="33" t="s">
        <v>482</v>
      </c>
      <c r="F31" s="33" t="s">
        <v>1151</v>
      </c>
      <c r="G31" s="34">
        <v>44645.414502314801</v>
      </c>
      <c r="H31" s="34">
        <v>44714.751423611102</v>
      </c>
      <c r="I31" s="33" t="s">
        <v>483</v>
      </c>
      <c r="J31" s="35" t="s">
        <v>484</v>
      </c>
      <c r="K31" s="33" t="s">
        <v>32</v>
      </c>
      <c r="L31" s="36">
        <v>44645.414502314801</v>
      </c>
      <c r="M31" s="33" t="s">
        <v>33</v>
      </c>
      <c r="N31" s="37">
        <v>48</v>
      </c>
      <c r="O31" s="33" t="s">
        <v>42</v>
      </c>
      <c r="P31" s="33" t="s">
        <v>34</v>
      </c>
      <c r="Q31" s="33" t="s">
        <v>77</v>
      </c>
      <c r="R31" s="33" t="s">
        <v>36</v>
      </c>
      <c r="S31" s="33" t="s">
        <v>37</v>
      </c>
      <c r="T31" s="33"/>
      <c r="U31" s="35"/>
      <c r="V31" s="35" t="s">
        <v>51</v>
      </c>
      <c r="W31" s="33" t="s">
        <v>38</v>
      </c>
      <c r="X31" s="35" t="s">
        <v>115</v>
      </c>
      <c r="Y31" s="35" t="s">
        <v>116</v>
      </c>
      <c r="Z31" s="35" t="s">
        <v>115</v>
      </c>
      <c r="AA31" s="33"/>
      <c r="AB31" s="33" t="s">
        <v>41</v>
      </c>
      <c r="AC31" s="33"/>
      <c r="AD31">
        <f t="shared" si="3"/>
        <v>3</v>
      </c>
      <c r="AE31">
        <f t="shared" si="4"/>
        <v>2022</v>
      </c>
      <c r="AF31" s="33" t="str">
        <f>VLOOKUP(Q21,'[1]Tabla de Homologación'!$D$7:$E$634,2,0)</f>
        <v>Producto</v>
      </c>
      <c r="AG31">
        <f t="shared" si="2"/>
        <v>6</v>
      </c>
    </row>
    <row r="32" spans="1:33" x14ac:dyDescent="0.2">
      <c r="A32" s="33" t="s">
        <v>1152</v>
      </c>
      <c r="B32" s="33" t="s">
        <v>29</v>
      </c>
      <c r="C32" s="33" t="s">
        <v>30</v>
      </c>
      <c r="D32" s="33" t="s">
        <v>31</v>
      </c>
      <c r="E32" s="33" t="s">
        <v>1153</v>
      </c>
      <c r="F32" s="33" t="s">
        <v>1154</v>
      </c>
      <c r="G32" s="34">
        <v>44718.8534490741</v>
      </c>
      <c r="H32" s="34">
        <v>44748.7125578704</v>
      </c>
      <c r="I32" s="33" t="s">
        <v>1155</v>
      </c>
      <c r="J32" s="35" t="s">
        <v>1156</v>
      </c>
      <c r="K32" s="33" t="s">
        <v>32</v>
      </c>
      <c r="L32" s="36">
        <v>44718.853483796302</v>
      </c>
      <c r="M32" s="33" t="s">
        <v>33</v>
      </c>
      <c r="N32" s="37">
        <v>20</v>
      </c>
      <c r="O32" s="33" t="s">
        <v>42</v>
      </c>
      <c r="P32" s="33" t="s">
        <v>34</v>
      </c>
      <c r="Q32" s="33" t="s">
        <v>95</v>
      </c>
      <c r="R32" s="33" t="s">
        <v>36</v>
      </c>
      <c r="S32" s="33" t="s">
        <v>37</v>
      </c>
      <c r="T32" s="33"/>
      <c r="U32" s="35"/>
      <c r="V32" s="35" t="s">
        <v>425</v>
      </c>
      <c r="W32" s="33" t="s">
        <v>38</v>
      </c>
      <c r="X32" s="35" t="s">
        <v>115</v>
      </c>
      <c r="Y32" s="35" t="s">
        <v>69</v>
      </c>
      <c r="Z32" s="35" t="s">
        <v>1157</v>
      </c>
      <c r="AA32" s="33"/>
      <c r="AB32" s="33" t="s">
        <v>41</v>
      </c>
      <c r="AC32" s="33"/>
      <c r="AD32">
        <f t="shared" si="3"/>
        <v>6</v>
      </c>
      <c r="AE32">
        <f t="shared" si="4"/>
        <v>2022</v>
      </c>
      <c r="AF32" s="33" t="str">
        <f>VLOOKUP(Q22,'[1]Tabla de Homologación'!$D$7:$E$634,2,0)</f>
        <v>Producto</v>
      </c>
      <c r="AG32">
        <f t="shared" si="2"/>
        <v>7</v>
      </c>
    </row>
    <row r="33" spans="1:33" x14ac:dyDescent="0.2">
      <c r="A33" s="33" t="s">
        <v>1158</v>
      </c>
      <c r="B33" s="33" t="s">
        <v>29</v>
      </c>
      <c r="C33" s="33" t="s">
        <v>30</v>
      </c>
      <c r="D33" s="33" t="s">
        <v>31</v>
      </c>
      <c r="E33" s="33" t="s">
        <v>1159</v>
      </c>
      <c r="F33" s="33" t="s">
        <v>1761</v>
      </c>
      <c r="G33" s="34">
        <v>44722.4223726852</v>
      </c>
      <c r="H33" s="34">
        <v>44806.524976851899</v>
      </c>
      <c r="I33" s="33" t="s">
        <v>1160</v>
      </c>
      <c r="J33" s="35" t="s">
        <v>1161</v>
      </c>
      <c r="K33" s="33" t="s">
        <v>32</v>
      </c>
      <c r="L33" s="36">
        <v>44722.4223726852</v>
      </c>
      <c r="M33" s="33" t="s">
        <v>33</v>
      </c>
      <c r="N33" s="37">
        <v>57</v>
      </c>
      <c r="O33" s="33" t="s">
        <v>42</v>
      </c>
      <c r="P33" s="33" t="s">
        <v>34</v>
      </c>
      <c r="Q33" s="33" t="s">
        <v>72</v>
      </c>
      <c r="R33" s="33" t="s">
        <v>36</v>
      </c>
      <c r="S33" s="33" t="s">
        <v>37</v>
      </c>
      <c r="T33" s="33"/>
      <c r="U33" s="35"/>
      <c r="V33" s="35" t="s">
        <v>60</v>
      </c>
      <c r="W33" s="33" t="s">
        <v>38</v>
      </c>
      <c r="X33" s="35" t="s">
        <v>115</v>
      </c>
      <c r="Y33" s="35" t="s">
        <v>116</v>
      </c>
      <c r="Z33" s="35" t="s">
        <v>838</v>
      </c>
      <c r="AA33" s="33" t="s">
        <v>40</v>
      </c>
      <c r="AB33" s="33" t="s">
        <v>41</v>
      </c>
      <c r="AC33" s="33"/>
      <c r="AD33">
        <f t="shared" si="3"/>
        <v>6</v>
      </c>
      <c r="AE33">
        <f t="shared" si="4"/>
        <v>2022</v>
      </c>
      <c r="AF33" s="33" t="str">
        <f>VLOOKUP(Q23,'[1]Tabla de Homologación'!$D$7:$E$634,2,0)</f>
        <v>Producto</v>
      </c>
      <c r="AG33">
        <f t="shared" si="2"/>
        <v>9</v>
      </c>
    </row>
    <row r="34" spans="1:33" x14ac:dyDescent="0.2">
      <c r="A34" s="33" t="s">
        <v>1162</v>
      </c>
      <c r="B34" s="33" t="s">
        <v>29</v>
      </c>
      <c r="C34" s="33" t="s">
        <v>30</v>
      </c>
      <c r="D34" s="33" t="s">
        <v>31</v>
      </c>
      <c r="E34" s="33" t="s">
        <v>1163</v>
      </c>
      <c r="F34" s="33" t="s">
        <v>1164</v>
      </c>
      <c r="G34" s="34">
        <v>44728.418553240699</v>
      </c>
      <c r="H34" s="34">
        <v>44763.7174421296</v>
      </c>
      <c r="I34" s="33" t="s">
        <v>1165</v>
      </c>
      <c r="J34" s="35" t="s">
        <v>1166</v>
      </c>
      <c r="K34" s="33" t="s">
        <v>32</v>
      </c>
      <c r="L34" s="36">
        <v>44728.418553240699</v>
      </c>
      <c r="M34" s="33" t="s">
        <v>33</v>
      </c>
      <c r="N34" s="37">
        <v>23</v>
      </c>
      <c r="O34" s="33" t="s">
        <v>42</v>
      </c>
      <c r="P34" s="33" t="s">
        <v>34</v>
      </c>
      <c r="Q34" s="33" t="s">
        <v>45</v>
      </c>
      <c r="R34" s="33" t="s">
        <v>36</v>
      </c>
      <c r="S34" s="33" t="s">
        <v>37</v>
      </c>
      <c r="T34" s="33"/>
      <c r="U34" s="35"/>
      <c r="V34" s="35" t="s">
        <v>104</v>
      </c>
      <c r="W34" s="33" t="s">
        <v>38</v>
      </c>
      <c r="X34" s="35" t="s">
        <v>115</v>
      </c>
      <c r="Y34" s="35" t="s">
        <v>116</v>
      </c>
      <c r="Z34" s="35" t="s">
        <v>54</v>
      </c>
      <c r="AA34" s="33" t="s">
        <v>40</v>
      </c>
      <c r="AB34" s="33" t="s">
        <v>41</v>
      </c>
      <c r="AC34" s="33"/>
      <c r="AD34">
        <f t="shared" si="3"/>
        <v>6</v>
      </c>
      <c r="AE34">
        <f t="shared" si="4"/>
        <v>2022</v>
      </c>
      <c r="AF34" s="33" t="s">
        <v>1756</v>
      </c>
      <c r="AG34">
        <f t="shared" si="2"/>
        <v>7</v>
      </c>
    </row>
    <row r="35" spans="1:33" x14ac:dyDescent="0.2">
      <c r="A35" s="33" t="s">
        <v>1167</v>
      </c>
      <c r="B35" s="33" t="s">
        <v>29</v>
      </c>
      <c r="C35" s="33" t="s">
        <v>30</v>
      </c>
      <c r="D35" s="33" t="s">
        <v>31</v>
      </c>
      <c r="E35" s="33" t="s">
        <v>1168</v>
      </c>
      <c r="F35" s="33" t="s">
        <v>1169</v>
      </c>
      <c r="G35" s="34">
        <v>44732.404386574097</v>
      </c>
      <c r="H35" s="34">
        <v>44740.532847222203</v>
      </c>
      <c r="I35" s="33" t="s">
        <v>1170</v>
      </c>
      <c r="J35" s="35" t="s">
        <v>1171</v>
      </c>
      <c r="K35" s="33" t="s">
        <v>32</v>
      </c>
      <c r="L35" s="36">
        <v>44732.404386574097</v>
      </c>
      <c r="M35" s="33" t="s">
        <v>33</v>
      </c>
      <c r="N35" s="37">
        <v>4</v>
      </c>
      <c r="O35" s="33" t="s">
        <v>33</v>
      </c>
      <c r="P35" s="33" t="s">
        <v>34</v>
      </c>
      <c r="Q35" s="33" t="s">
        <v>72</v>
      </c>
      <c r="R35" s="33" t="s">
        <v>36</v>
      </c>
      <c r="S35" s="33" t="s">
        <v>37</v>
      </c>
      <c r="T35" s="33"/>
      <c r="U35" s="35"/>
      <c r="V35" s="35" t="s">
        <v>497</v>
      </c>
      <c r="W35" s="33" t="s">
        <v>38</v>
      </c>
      <c r="X35" s="35" t="s">
        <v>46</v>
      </c>
      <c r="Y35" s="35" t="s">
        <v>115</v>
      </c>
      <c r="Z35" s="35" t="s">
        <v>44</v>
      </c>
      <c r="AA35" s="33"/>
      <c r="AB35" s="33" t="s">
        <v>41</v>
      </c>
      <c r="AC35" s="33"/>
      <c r="AD35">
        <f t="shared" si="3"/>
        <v>6</v>
      </c>
      <c r="AE35">
        <f t="shared" si="4"/>
        <v>2022</v>
      </c>
      <c r="AF35" s="33" t="str">
        <f>VLOOKUP(Q25,'[1]Tabla de Homologación'!$D$7:$E$634,2,0)</f>
        <v>Producto</v>
      </c>
      <c r="AG35">
        <f t="shared" si="2"/>
        <v>6</v>
      </c>
    </row>
    <row r="36" spans="1:33" x14ac:dyDescent="0.2">
      <c r="A36" s="33" t="s">
        <v>1172</v>
      </c>
      <c r="B36" s="33" t="s">
        <v>29</v>
      </c>
      <c r="C36" s="33" t="s">
        <v>30</v>
      </c>
      <c r="D36" s="33" t="s">
        <v>31</v>
      </c>
      <c r="E36" s="33" t="s">
        <v>1173</v>
      </c>
      <c r="F36" s="33" t="s">
        <v>1762</v>
      </c>
      <c r="G36" s="34">
        <v>44734.215833333299</v>
      </c>
      <c r="H36" s="34">
        <v>44805.663032407399</v>
      </c>
      <c r="I36" s="33" t="s">
        <v>1174</v>
      </c>
      <c r="J36" s="35" t="s">
        <v>1175</v>
      </c>
      <c r="K36" s="33" t="s">
        <v>32</v>
      </c>
      <c r="L36" s="36">
        <v>44734.215833333299</v>
      </c>
      <c r="M36" s="33" t="s">
        <v>33</v>
      </c>
      <c r="N36" s="37">
        <v>49</v>
      </c>
      <c r="O36" s="33" t="s">
        <v>42</v>
      </c>
      <c r="P36" s="33" t="s">
        <v>34</v>
      </c>
      <c r="Q36" s="33" t="s">
        <v>45</v>
      </c>
      <c r="R36" s="33" t="s">
        <v>36</v>
      </c>
      <c r="S36" s="33" t="s">
        <v>37</v>
      </c>
      <c r="T36" s="33"/>
      <c r="U36" s="35"/>
      <c r="V36" s="35" t="s">
        <v>53</v>
      </c>
      <c r="W36" s="33" t="s">
        <v>38</v>
      </c>
      <c r="X36" s="35" t="s">
        <v>115</v>
      </c>
      <c r="Y36" s="35" t="s">
        <v>44</v>
      </c>
      <c r="Z36" s="35" t="s">
        <v>54</v>
      </c>
      <c r="AA36" s="33" t="s">
        <v>40</v>
      </c>
      <c r="AB36" s="33" t="s">
        <v>41</v>
      </c>
      <c r="AC36" s="33"/>
      <c r="AD36">
        <f t="shared" si="3"/>
        <v>6</v>
      </c>
      <c r="AE36">
        <f t="shared" si="4"/>
        <v>2022</v>
      </c>
      <c r="AF36" s="33" t="str">
        <f>VLOOKUP(Q26,'[1]Tabla de Homologación'!$D$7:$E$634,2,0)</f>
        <v xml:space="preserve">Producto </v>
      </c>
      <c r="AG36">
        <f t="shared" si="2"/>
        <v>9</v>
      </c>
    </row>
    <row r="37" spans="1:33" x14ac:dyDescent="0.2">
      <c r="A37" s="33" t="s">
        <v>1176</v>
      </c>
      <c r="B37" s="33" t="s">
        <v>29</v>
      </c>
      <c r="C37" s="33" t="s">
        <v>30</v>
      </c>
      <c r="D37" s="33" t="s">
        <v>31</v>
      </c>
      <c r="E37" s="33" t="s">
        <v>1177</v>
      </c>
      <c r="F37" s="33" t="s">
        <v>1178</v>
      </c>
      <c r="G37" s="34">
        <v>44742.994027777801</v>
      </c>
      <c r="H37" s="34">
        <v>44784.657025462999</v>
      </c>
      <c r="I37" s="33" t="s">
        <v>1179</v>
      </c>
      <c r="J37" s="35" t="s">
        <v>1180</v>
      </c>
      <c r="K37" s="33" t="s">
        <v>32</v>
      </c>
      <c r="L37" s="36">
        <v>44742.994027777801</v>
      </c>
      <c r="M37" s="33" t="s">
        <v>33</v>
      </c>
      <c r="N37" s="37">
        <v>30</v>
      </c>
      <c r="O37" s="33" t="s">
        <v>42</v>
      </c>
      <c r="P37" s="33" t="s">
        <v>34</v>
      </c>
      <c r="Q37" s="33" t="s">
        <v>45</v>
      </c>
      <c r="R37" s="33" t="s">
        <v>36</v>
      </c>
      <c r="S37" s="33" t="s">
        <v>37</v>
      </c>
      <c r="T37" s="33"/>
      <c r="U37" s="35"/>
      <c r="V37" s="35" t="s">
        <v>53</v>
      </c>
      <c r="W37" s="33" t="s">
        <v>38</v>
      </c>
      <c r="X37" s="35" t="s">
        <v>115</v>
      </c>
      <c r="Y37" s="35" t="s">
        <v>116</v>
      </c>
      <c r="Z37" s="35" t="s">
        <v>54</v>
      </c>
      <c r="AA37" s="33" t="s">
        <v>40</v>
      </c>
      <c r="AB37" s="33" t="s">
        <v>41</v>
      </c>
      <c r="AC37" s="33"/>
      <c r="AD37">
        <f t="shared" si="3"/>
        <v>6</v>
      </c>
      <c r="AE37">
        <f t="shared" si="4"/>
        <v>2022</v>
      </c>
      <c r="AF37" s="33" t="s">
        <v>1756</v>
      </c>
      <c r="AG37">
        <f t="shared" si="2"/>
        <v>8</v>
      </c>
    </row>
    <row r="38" spans="1:33" x14ac:dyDescent="0.2">
      <c r="A38" s="33" t="s">
        <v>1181</v>
      </c>
      <c r="B38" s="33" t="s">
        <v>29</v>
      </c>
      <c r="C38" s="33" t="s">
        <v>30</v>
      </c>
      <c r="D38" s="33" t="s">
        <v>31</v>
      </c>
      <c r="E38" s="33" t="s">
        <v>1182</v>
      </c>
      <c r="F38" s="33" t="s">
        <v>1183</v>
      </c>
      <c r="G38" s="34">
        <v>44746.553171296298</v>
      </c>
      <c r="H38" s="34">
        <v>44753.601956018501</v>
      </c>
      <c r="I38" s="33" t="s">
        <v>1184</v>
      </c>
      <c r="J38" s="35" t="s">
        <v>1185</v>
      </c>
      <c r="K38" s="33" t="s">
        <v>32</v>
      </c>
      <c r="L38" s="36">
        <v>44746.553171296298</v>
      </c>
      <c r="M38" s="33" t="s">
        <v>33</v>
      </c>
      <c r="N38" s="37">
        <v>5</v>
      </c>
      <c r="O38" s="33" t="s">
        <v>33</v>
      </c>
      <c r="P38" s="33" t="s">
        <v>47</v>
      </c>
      <c r="Q38" s="33" t="s">
        <v>139</v>
      </c>
      <c r="R38" s="33" t="s">
        <v>36</v>
      </c>
      <c r="S38" s="33" t="s">
        <v>37</v>
      </c>
      <c r="T38" s="33"/>
      <c r="U38" s="35"/>
      <c r="V38" s="35" t="s">
        <v>104</v>
      </c>
      <c r="W38" s="33" t="s">
        <v>63</v>
      </c>
      <c r="X38" s="35" t="s">
        <v>69</v>
      </c>
      <c r="Y38" s="35" t="s">
        <v>386</v>
      </c>
      <c r="Z38" s="35" t="s">
        <v>69</v>
      </c>
      <c r="AA38" s="33"/>
      <c r="AB38" s="33" t="s">
        <v>41</v>
      </c>
      <c r="AC38" s="33"/>
      <c r="AD38">
        <f t="shared" si="3"/>
        <v>7</v>
      </c>
      <c r="AE38">
        <f t="shared" si="4"/>
        <v>2022</v>
      </c>
      <c r="AF38" s="33" t="str">
        <f>VLOOKUP(Q28,'[1]Tabla de Homologación'!$D$7:$E$634,2,0)</f>
        <v xml:space="preserve">Producto </v>
      </c>
      <c r="AG38">
        <f t="shared" si="2"/>
        <v>7</v>
      </c>
    </row>
    <row r="39" spans="1:33" x14ac:dyDescent="0.2">
      <c r="A39" s="33" t="s">
        <v>1186</v>
      </c>
      <c r="B39" s="33" t="s">
        <v>29</v>
      </c>
      <c r="C39" s="33" t="s">
        <v>30</v>
      </c>
      <c r="D39" s="33" t="s">
        <v>31</v>
      </c>
      <c r="E39" s="33" t="s">
        <v>1187</v>
      </c>
      <c r="F39" s="33" t="s">
        <v>1763</v>
      </c>
      <c r="G39" s="34">
        <v>44753.883449074099</v>
      </c>
      <c r="H39" s="34">
        <v>44806.6964351852</v>
      </c>
      <c r="I39" s="33" t="s">
        <v>1188</v>
      </c>
      <c r="J39" s="35" t="s">
        <v>1189</v>
      </c>
      <c r="K39" s="33" t="s">
        <v>32</v>
      </c>
      <c r="L39" s="36">
        <v>44753.883449074099</v>
      </c>
      <c r="M39" s="33" t="s">
        <v>33</v>
      </c>
      <c r="N39" s="37">
        <v>38</v>
      </c>
      <c r="O39" s="33" t="s">
        <v>42</v>
      </c>
      <c r="P39" s="33" t="s">
        <v>34</v>
      </c>
      <c r="Q39" s="33" t="s">
        <v>99</v>
      </c>
      <c r="R39" s="33" t="s">
        <v>36</v>
      </c>
      <c r="S39" s="33" t="s">
        <v>37</v>
      </c>
      <c r="T39" s="33"/>
      <c r="U39" s="35"/>
      <c r="V39" s="35" t="s">
        <v>443</v>
      </c>
      <c r="W39" s="33" t="s">
        <v>38</v>
      </c>
      <c r="X39" s="35" t="s">
        <v>115</v>
      </c>
      <c r="Y39" s="35" t="s">
        <v>1190</v>
      </c>
      <c r="Z39" s="35" t="s">
        <v>54</v>
      </c>
      <c r="AA39" s="33" t="s">
        <v>57</v>
      </c>
      <c r="AB39" s="33" t="s">
        <v>41</v>
      </c>
      <c r="AC39" s="33" t="s">
        <v>1941</v>
      </c>
      <c r="AD39">
        <f t="shared" si="3"/>
        <v>7</v>
      </c>
      <c r="AE39">
        <f t="shared" si="4"/>
        <v>2022</v>
      </c>
      <c r="AF39" s="33" t="str">
        <f>VLOOKUP(Q29,'[1]Tabla de Homologación'!$D$7:$E$634,2,0)</f>
        <v xml:space="preserve">Producto </v>
      </c>
      <c r="AG39">
        <f t="shared" si="2"/>
        <v>9</v>
      </c>
    </row>
    <row r="40" spans="1:33" x14ac:dyDescent="0.2">
      <c r="A40" s="33" t="s">
        <v>1191</v>
      </c>
      <c r="B40" s="33" t="s">
        <v>29</v>
      </c>
      <c r="C40" s="33" t="s">
        <v>30</v>
      </c>
      <c r="D40" s="33" t="s">
        <v>31</v>
      </c>
      <c r="E40" s="33" t="s">
        <v>1192</v>
      </c>
      <c r="F40" s="33" t="s">
        <v>1764</v>
      </c>
      <c r="G40" s="34">
        <v>44759.870682870402</v>
      </c>
      <c r="H40" s="34">
        <v>44817.599224537</v>
      </c>
      <c r="I40" s="33" t="s">
        <v>1193</v>
      </c>
      <c r="J40" s="35" t="s">
        <v>1194</v>
      </c>
      <c r="K40" s="33" t="s">
        <v>32</v>
      </c>
      <c r="L40" s="36">
        <v>44759.870682870402</v>
      </c>
      <c r="M40" s="33" t="s">
        <v>33</v>
      </c>
      <c r="N40" s="37">
        <v>40</v>
      </c>
      <c r="O40" s="33" t="s">
        <v>42</v>
      </c>
      <c r="P40" s="33" t="s">
        <v>34</v>
      </c>
      <c r="Q40" s="33" t="s">
        <v>1195</v>
      </c>
      <c r="R40" s="33" t="s">
        <v>36</v>
      </c>
      <c r="S40" s="33" t="s">
        <v>37</v>
      </c>
      <c r="T40" s="33"/>
      <c r="U40" s="35"/>
      <c r="V40" s="35" t="s">
        <v>80</v>
      </c>
      <c r="W40" s="33" t="s">
        <v>38</v>
      </c>
      <c r="X40" s="35" t="s">
        <v>115</v>
      </c>
      <c r="Y40" s="35" t="s">
        <v>69</v>
      </c>
      <c r="Z40" s="35" t="s">
        <v>838</v>
      </c>
      <c r="AA40" s="33" t="s">
        <v>40</v>
      </c>
      <c r="AB40" s="33" t="s">
        <v>41</v>
      </c>
      <c r="AC40" s="33"/>
      <c r="AD40">
        <f t="shared" si="3"/>
        <v>7</v>
      </c>
      <c r="AE40">
        <f t="shared" si="4"/>
        <v>2022</v>
      </c>
      <c r="AF40" s="33" t="s">
        <v>1756</v>
      </c>
      <c r="AG40">
        <f t="shared" si="2"/>
        <v>9</v>
      </c>
    </row>
    <row r="41" spans="1:33" x14ac:dyDescent="0.2">
      <c r="A41" s="33" t="s">
        <v>1196</v>
      </c>
      <c r="B41" s="33" t="s">
        <v>29</v>
      </c>
      <c r="C41" s="33" t="s">
        <v>30</v>
      </c>
      <c r="D41" s="33" t="s">
        <v>31</v>
      </c>
      <c r="E41" s="33" t="s">
        <v>1197</v>
      </c>
      <c r="F41" s="33" t="s">
        <v>1198</v>
      </c>
      <c r="G41" s="34">
        <v>44764.414039351897</v>
      </c>
      <c r="H41" s="34">
        <v>44768.809189814798</v>
      </c>
      <c r="I41" s="33" t="s">
        <v>1199</v>
      </c>
      <c r="J41" s="35" t="s">
        <v>1200</v>
      </c>
      <c r="K41" s="33" t="s">
        <v>32</v>
      </c>
      <c r="L41" s="36">
        <v>44764.414050925901</v>
      </c>
      <c r="M41" s="33" t="s">
        <v>33</v>
      </c>
      <c r="N41" s="37">
        <v>2</v>
      </c>
      <c r="O41" s="33" t="s">
        <v>33</v>
      </c>
      <c r="P41" s="33" t="s">
        <v>34</v>
      </c>
      <c r="Q41" s="33" t="s">
        <v>48</v>
      </c>
      <c r="R41" s="33" t="s">
        <v>36</v>
      </c>
      <c r="S41" s="33" t="s">
        <v>37</v>
      </c>
      <c r="T41" s="33"/>
      <c r="U41" s="35"/>
      <c r="V41" s="35" t="s">
        <v>96</v>
      </c>
      <c r="W41" s="33" t="s">
        <v>38</v>
      </c>
      <c r="X41" s="35" t="s">
        <v>115</v>
      </c>
      <c r="Y41" s="35" t="s">
        <v>1190</v>
      </c>
      <c r="Z41" s="35" t="s">
        <v>502</v>
      </c>
      <c r="AA41" s="33" t="s">
        <v>57</v>
      </c>
      <c r="AB41" s="33" t="s">
        <v>41</v>
      </c>
      <c r="AC41" s="33" t="s">
        <v>1941</v>
      </c>
      <c r="AD41">
        <f t="shared" si="3"/>
        <v>7</v>
      </c>
      <c r="AE41">
        <f t="shared" si="4"/>
        <v>2022</v>
      </c>
      <c r="AF41" s="33" t="str">
        <f>VLOOKUP(Q31,'[1]Tabla de Homologación'!$D$7:$E$634,2,0)</f>
        <v>Producto</v>
      </c>
      <c r="AG41">
        <f t="shared" si="2"/>
        <v>7</v>
      </c>
    </row>
    <row r="42" spans="1:33" x14ac:dyDescent="0.2">
      <c r="A42" s="33" t="s">
        <v>1201</v>
      </c>
      <c r="B42" s="33" t="s">
        <v>29</v>
      </c>
      <c r="C42" s="33" t="s">
        <v>30</v>
      </c>
      <c r="D42" s="33" t="s">
        <v>31</v>
      </c>
      <c r="E42" s="33" t="s">
        <v>1202</v>
      </c>
      <c r="F42" s="33" t="s">
        <v>1942</v>
      </c>
      <c r="G42" s="34">
        <v>44764.456666666701</v>
      </c>
      <c r="H42" s="34">
        <v>44852.679803240702</v>
      </c>
      <c r="I42" s="33" t="s">
        <v>1203</v>
      </c>
      <c r="J42" s="35" t="s">
        <v>1204</v>
      </c>
      <c r="K42" s="33" t="s">
        <v>32</v>
      </c>
      <c r="L42" s="36">
        <v>44764.456666666701</v>
      </c>
      <c r="M42" s="33" t="s">
        <v>33</v>
      </c>
      <c r="N42" s="37">
        <v>58</v>
      </c>
      <c r="O42" s="33" t="s">
        <v>42</v>
      </c>
      <c r="P42" s="33" t="s">
        <v>47</v>
      </c>
      <c r="Q42" s="33" t="s">
        <v>92</v>
      </c>
      <c r="R42" s="33" t="s">
        <v>36</v>
      </c>
      <c r="S42" s="33" t="s">
        <v>37</v>
      </c>
      <c r="T42" s="33"/>
      <c r="U42" s="35"/>
      <c r="V42" s="35" t="s">
        <v>80</v>
      </c>
      <c r="W42" s="33" t="s">
        <v>38</v>
      </c>
      <c r="X42" s="35" t="s">
        <v>115</v>
      </c>
      <c r="Y42" s="35" t="s">
        <v>49</v>
      </c>
      <c r="Z42" s="35" t="s">
        <v>115</v>
      </c>
      <c r="AA42" s="33" t="s">
        <v>40</v>
      </c>
      <c r="AB42" s="33" t="s">
        <v>41</v>
      </c>
      <c r="AC42" s="33"/>
      <c r="AD42">
        <f t="shared" si="3"/>
        <v>7</v>
      </c>
      <c r="AE42">
        <f t="shared" si="4"/>
        <v>2022</v>
      </c>
      <c r="AF42" s="33" t="str">
        <f>VLOOKUP(Q32,'[1]Tabla de Homologación'!$D$7:$E$634,2,0)</f>
        <v>Producto</v>
      </c>
      <c r="AG42">
        <f t="shared" si="2"/>
        <v>10</v>
      </c>
    </row>
    <row r="43" spans="1:33" x14ac:dyDescent="0.2">
      <c r="A43" s="33" t="s">
        <v>1205</v>
      </c>
      <c r="B43" s="33" t="s">
        <v>29</v>
      </c>
      <c r="C43" s="33" t="s">
        <v>30</v>
      </c>
      <c r="D43" s="33" t="s">
        <v>31</v>
      </c>
      <c r="E43" s="33" t="s">
        <v>1206</v>
      </c>
      <c r="F43" s="33" t="s">
        <v>1207</v>
      </c>
      <c r="G43" s="34">
        <v>44767.907835648097</v>
      </c>
      <c r="H43" s="34">
        <v>44791.577025462997</v>
      </c>
      <c r="I43" s="33" t="s">
        <v>1208</v>
      </c>
      <c r="J43" s="35" t="s">
        <v>1209</v>
      </c>
      <c r="K43" s="33" t="s">
        <v>32</v>
      </c>
      <c r="L43" s="36">
        <v>44767.907835648097</v>
      </c>
      <c r="M43" s="33" t="s">
        <v>33</v>
      </c>
      <c r="N43" s="37">
        <v>17</v>
      </c>
      <c r="O43" s="33" t="s">
        <v>33</v>
      </c>
      <c r="P43" s="33" t="s">
        <v>47</v>
      </c>
      <c r="Q43" s="33" t="s">
        <v>50</v>
      </c>
      <c r="R43" s="33" t="s">
        <v>36</v>
      </c>
      <c r="S43" s="33" t="s">
        <v>37</v>
      </c>
      <c r="T43" s="33"/>
      <c r="U43" s="35"/>
      <c r="V43" s="35" t="s">
        <v>65</v>
      </c>
      <c r="W43" s="33" t="s">
        <v>38</v>
      </c>
      <c r="X43" s="35" t="s">
        <v>46</v>
      </c>
      <c r="Y43" s="35" t="s">
        <v>1190</v>
      </c>
      <c r="Z43" s="35" t="s">
        <v>46</v>
      </c>
      <c r="AA43" s="33" t="s">
        <v>57</v>
      </c>
      <c r="AB43" s="33" t="s">
        <v>41</v>
      </c>
      <c r="AC43" s="33" t="s">
        <v>1941</v>
      </c>
      <c r="AD43">
        <f t="shared" si="3"/>
        <v>7</v>
      </c>
      <c r="AE43">
        <f t="shared" si="4"/>
        <v>2022</v>
      </c>
      <c r="AF43" s="33" t="str">
        <f>VLOOKUP(Q33,'[1]Tabla de Homologación'!$D$7:$E$634,2,0)</f>
        <v>Producto</v>
      </c>
      <c r="AG43">
        <f t="shared" si="2"/>
        <v>8</v>
      </c>
    </row>
    <row r="44" spans="1:33" x14ac:dyDescent="0.2">
      <c r="A44" s="33" t="s">
        <v>1210</v>
      </c>
      <c r="B44" s="33" t="s">
        <v>29</v>
      </c>
      <c r="C44" s="33" t="s">
        <v>30</v>
      </c>
      <c r="D44" s="33" t="s">
        <v>31</v>
      </c>
      <c r="E44" s="33" t="s">
        <v>1211</v>
      </c>
      <c r="F44" s="33" t="s">
        <v>1212</v>
      </c>
      <c r="G44" s="34">
        <v>44768.473275463002</v>
      </c>
      <c r="H44" s="34">
        <v>44797.733391203699</v>
      </c>
      <c r="I44" s="33" t="s">
        <v>1213</v>
      </c>
      <c r="J44" s="35" t="s">
        <v>1214</v>
      </c>
      <c r="K44" s="33" t="s">
        <v>32</v>
      </c>
      <c r="L44" s="36">
        <v>44768.473275463002</v>
      </c>
      <c r="M44" s="33" t="s">
        <v>33</v>
      </c>
      <c r="N44" s="37">
        <v>20</v>
      </c>
      <c r="O44" s="33" t="s">
        <v>33</v>
      </c>
      <c r="P44" s="33" t="s">
        <v>34</v>
      </c>
      <c r="Q44" s="33" t="s">
        <v>48</v>
      </c>
      <c r="R44" s="33" t="s">
        <v>36</v>
      </c>
      <c r="S44" s="33" t="s">
        <v>37</v>
      </c>
      <c r="T44" s="33"/>
      <c r="U44" s="35"/>
      <c r="V44" s="35" t="s">
        <v>62</v>
      </c>
      <c r="W44" s="33" t="s">
        <v>38</v>
      </c>
      <c r="X44" s="35" t="s">
        <v>115</v>
      </c>
      <c r="Y44" s="35" t="s">
        <v>44</v>
      </c>
      <c r="Z44" s="35" t="s">
        <v>1215</v>
      </c>
      <c r="AA44" s="33" t="s">
        <v>40</v>
      </c>
      <c r="AB44" s="33" t="s">
        <v>41</v>
      </c>
      <c r="AC44" s="33"/>
      <c r="AD44">
        <f t="shared" si="3"/>
        <v>7</v>
      </c>
      <c r="AE44">
        <f t="shared" si="4"/>
        <v>2022</v>
      </c>
      <c r="AF44" s="33" t="str">
        <f>VLOOKUP(Q34,'[1]Tabla de Homologación'!$D$7:$E$634,2,0)</f>
        <v xml:space="preserve">Producto </v>
      </c>
      <c r="AG44">
        <f t="shared" si="2"/>
        <v>8</v>
      </c>
    </row>
    <row r="45" spans="1:33" x14ac:dyDescent="0.2">
      <c r="A45" s="33" t="s">
        <v>1216</v>
      </c>
      <c r="B45" s="33" t="s">
        <v>29</v>
      </c>
      <c r="C45" s="33" t="s">
        <v>30</v>
      </c>
      <c r="D45" s="33" t="s">
        <v>31</v>
      </c>
      <c r="E45" s="33" t="s">
        <v>1217</v>
      </c>
      <c r="F45" s="33" t="s">
        <v>1765</v>
      </c>
      <c r="G45" s="34">
        <v>44768.780104166697</v>
      </c>
      <c r="H45" s="34">
        <v>44811.470219907402</v>
      </c>
      <c r="I45" s="33" t="s">
        <v>1218</v>
      </c>
      <c r="J45" s="35" t="s">
        <v>1219</v>
      </c>
      <c r="K45" s="33" t="s">
        <v>32</v>
      </c>
      <c r="L45" s="36">
        <v>44768.780104166697</v>
      </c>
      <c r="M45" s="33" t="s">
        <v>33</v>
      </c>
      <c r="N45" s="37">
        <v>30</v>
      </c>
      <c r="O45" s="33" t="s">
        <v>42</v>
      </c>
      <c r="P45" s="33" t="s">
        <v>34</v>
      </c>
      <c r="Q45" s="33" t="s">
        <v>45</v>
      </c>
      <c r="R45" s="33" t="s">
        <v>36</v>
      </c>
      <c r="S45" s="33" t="s">
        <v>37</v>
      </c>
      <c r="T45" s="33"/>
      <c r="U45" s="35"/>
      <c r="V45" s="35" t="s">
        <v>51</v>
      </c>
      <c r="W45" s="33" t="s">
        <v>38</v>
      </c>
      <c r="X45" s="35" t="s">
        <v>46</v>
      </c>
      <c r="Y45" s="35" t="s">
        <v>115</v>
      </c>
      <c r="Z45" s="35" t="s">
        <v>1190</v>
      </c>
      <c r="AA45" s="33" t="s">
        <v>40</v>
      </c>
      <c r="AB45" s="33" t="s">
        <v>41</v>
      </c>
      <c r="AC45" s="33"/>
      <c r="AD45">
        <f t="shared" si="3"/>
        <v>7</v>
      </c>
      <c r="AE45">
        <f t="shared" si="4"/>
        <v>2022</v>
      </c>
      <c r="AF45" s="33" t="str">
        <f>VLOOKUP(Q35,'[1]Tabla de Homologación'!$D$7:$E$634,2,0)</f>
        <v>Producto</v>
      </c>
      <c r="AG45">
        <f t="shared" si="2"/>
        <v>9</v>
      </c>
    </row>
    <row r="46" spans="1:33" x14ac:dyDescent="0.2">
      <c r="A46" s="33" t="s">
        <v>1220</v>
      </c>
      <c r="B46" s="33" t="s">
        <v>29</v>
      </c>
      <c r="C46" s="33" t="s">
        <v>30</v>
      </c>
      <c r="D46" s="33" t="s">
        <v>31</v>
      </c>
      <c r="E46" s="33" t="s">
        <v>1221</v>
      </c>
      <c r="F46" s="33" t="s">
        <v>1222</v>
      </c>
      <c r="G46" s="34">
        <v>44774.604421296302</v>
      </c>
      <c r="H46" s="34">
        <v>44790.556724536997</v>
      </c>
      <c r="I46" s="33" t="s">
        <v>1223</v>
      </c>
      <c r="J46" s="35" t="s">
        <v>1224</v>
      </c>
      <c r="K46" s="33" t="s">
        <v>32</v>
      </c>
      <c r="L46" s="36">
        <v>44774.604421296302</v>
      </c>
      <c r="M46" s="33" t="s">
        <v>33</v>
      </c>
      <c r="N46" s="37">
        <v>11</v>
      </c>
      <c r="O46" s="33" t="s">
        <v>33</v>
      </c>
      <c r="P46" s="33" t="s">
        <v>34</v>
      </c>
      <c r="Q46" s="33" t="s">
        <v>50</v>
      </c>
      <c r="R46" s="33" t="s">
        <v>36</v>
      </c>
      <c r="S46" s="33" t="s">
        <v>37</v>
      </c>
      <c r="T46" s="33"/>
      <c r="U46" s="35"/>
      <c r="V46" s="35" t="s">
        <v>73</v>
      </c>
      <c r="W46" s="33" t="s">
        <v>38</v>
      </c>
      <c r="X46" s="35" t="s">
        <v>115</v>
      </c>
      <c r="Y46" s="35" t="s">
        <v>116</v>
      </c>
      <c r="Z46" s="35" t="s">
        <v>49</v>
      </c>
      <c r="AA46" s="33" t="s">
        <v>40</v>
      </c>
      <c r="AB46" s="33" t="s">
        <v>41</v>
      </c>
      <c r="AC46" s="33"/>
      <c r="AD46">
        <f t="shared" si="3"/>
        <v>8</v>
      </c>
      <c r="AE46">
        <f t="shared" si="4"/>
        <v>2022</v>
      </c>
      <c r="AF46" s="33" t="str">
        <f>VLOOKUP(Q36,'[1]Tabla de Homologación'!$D$7:$E$634,2,0)</f>
        <v xml:space="preserve">Producto </v>
      </c>
      <c r="AG46">
        <f t="shared" si="2"/>
        <v>8</v>
      </c>
    </row>
    <row r="47" spans="1:33" x14ac:dyDescent="0.2">
      <c r="A47" s="33" t="s">
        <v>1225</v>
      </c>
      <c r="B47" s="33" t="s">
        <v>29</v>
      </c>
      <c r="C47" s="33" t="s">
        <v>30</v>
      </c>
      <c r="D47" s="33" t="s">
        <v>31</v>
      </c>
      <c r="E47" s="33" t="s">
        <v>1226</v>
      </c>
      <c r="F47" s="33" t="s">
        <v>1766</v>
      </c>
      <c r="G47" s="34">
        <v>44777.8292939815</v>
      </c>
      <c r="H47" s="34">
        <v>44806.691597222198</v>
      </c>
      <c r="I47" s="33" t="s">
        <v>1227</v>
      </c>
      <c r="J47" s="35" t="s">
        <v>1228</v>
      </c>
      <c r="K47" s="33" t="s">
        <v>32</v>
      </c>
      <c r="L47" s="36">
        <v>44777.8292939815</v>
      </c>
      <c r="M47" s="33" t="s">
        <v>33</v>
      </c>
      <c r="N47" s="37">
        <v>20</v>
      </c>
      <c r="O47" s="33" t="s">
        <v>33</v>
      </c>
      <c r="P47" s="33" t="s">
        <v>34</v>
      </c>
      <c r="Q47" s="33" t="s">
        <v>1229</v>
      </c>
      <c r="R47" s="33" t="s">
        <v>36</v>
      </c>
      <c r="S47" s="33" t="s">
        <v>37</v>
      </c>
      <c r="T47" s="33"/>
      <c r="U47" s="35"/>
      <c r="V47" s="35" t="s">
        <v>129</v>
      </c>
      <c r="W47" s="33" t="s">
        <v>38</v>
      </c>
      <c r="X47" s="35" t="s">
        <v>115</v>
      </c>
      <c r="Y47" s="35" t="s">
        <v>46</v>
      </c>
      <c r="Z47" s="35" t="s">
        <v>115</v>
      </c>
      <c r="AA47" s="33"/>
      <c r="AB47" s="33" t="s">
        <v>41</v>
      </c>
      <c r="AC47" s="33"/>
      <c r="AD47">
        <f t="shared" si="3"/>
        <v>8</v>
      </c>
      <c r="AE47">
        <f t="shared" si="4"/>
        <v>2022</v>
      </c>
      <c r="AF47" s="33" t="str">
        <f>VLOOKUP(Q37,'[1]Tabla de Homologación'!$D$7:$E$634,2,0)</f>
        <v xml:space="preserve">Producto </v>
      </c>
      <c r="AG47">
        <f t="shared" si="2"/>
        <v>9</v>
      </c>
    </row>
    <row r="48" spans="1:33" x14ac:dyDescent="0.2">
      <c r="A48" s="33" t="s">
        <v>1230</v>
      </c>
      <c r="B48" s="33" t="s">
        <v>29</v>
      </c>
      <c r="C48" s="33" t="s">
        <v>30</v>
      </c>
      <c r="D48" s="33" t="s">
        <v>31</v>
      </c>
      <c r="E48" s="33" t="s">
        <v>1231</v>
      </c>
      <c r="F48" s="33" t="s">
        <v>1232</v>
      </c>
      <c r="G48" s="34">
        <v>44781.458726851903</v>
      </c>
      <c r="H48" s="34">
        <v>44783.647858796299</v>
      </c>
      <c r="I48" s="33" t="s">
        <v>1233</v>
      </c>
      <c r="J48" s="35" t="s">
        <v>1234</v>
      </c>
      <c r="K48" s="33" t="s">
        <v>32</v>
      </c>
      <c r="L48" s="36">
        <v>44781.458726851903</v>
      </c>
      <c r="M48" s="33" t="s">
        <v>33</v>
      </c>
      <c r="N48" s="37">
        <v>2</v>
      </c>
      <c r="O48" s="33" t="s">
        <v>33</v>
      </c>
      <c r="P48" s="33" t="s">
        <v>34</v>
      </c>
      <c r="Q48" s="33" t="s">
        <v>61</v>
      </c>
      <c r="R48" s="33" t="s">
        <v>36</v>
      </c>
      <c r="S48" s="33" t="s">
        <v>37</v>
      </c>
      <c r="T48" s="33"/>
      <c r="U48" s="35"/>
      <c r="V48" s="35" t="s">
        <v>112</v>
      </c>
      <c r="W48" s="33" t="s">
        <v>38</v>
      </c>
      <c r="X48" s="35" t="s">
        <v>46</v>
      </c>
      <c r="Y48" s="35" t="s">
        <v>49</v>
      </c>
      <c r="Z48" s="35" t="s">
        <v>930</v>
      </c>
      <c r="AA48" s="33" t="s">
        <v>57</v>
      </c>
      <c r="AB48" s="33" t="s">
        <v>41</v>
      </c>
      <c r="AC48" s="33" t="s">
        <v>1941</v>
      </c>
      <c r="AD48">
        <f t="shared" si="3"/>
        <v>8</v>
      </c>
      <c r="AE48">
        <f t="shared" si="4"/>
        <v>2022</v>
      </c>
      <c r="AF48" s="33" t="str">
        <f>VLOOKUP(Q38,'[1]Tabla de Homologación'!$D$7:$E$634,2,0)</f>
        <v>Actuacion</v>
      </c>
      <c r="AG48">
        <f t="shared" si="2"/>
        <v>8</v>
      </c>
    </row>
    <row r="49" spans="1:33" x14ac:dyDescent="0.2">
      <c r="A49" s="33" t="s">
        <v>1235</v>
      </c>
      <c r="B49" s="33" t="s">
        <v>29</v>
      </c>
      <c r="C49" s="33" t="s">
        <v>30</v>
      </c>
      <c r="D49" s="33" t="s">
        <v>31</v>
      </c>
      <c r="E49" s="33" t="s">
        <v>1236</v>
      </c>
      <c r="F49" s="33" t="s">
        <v>1943</v>
      </c>
      <c r="G49" s="34">
        <v>44782.449699074103</v>
      </c>
      <c r="H49" s="34">
        <v>44837.698252314804</v>
      </c>
      <c r="I49" s="33" t="s">
        <v>1237</v>
      </c>
      <c r="J49" s="35" t="s">
        <v>1238</v>
      </c>
      <c r="K49" s="33" t="s">
        <v>32</v>
      </c>
      <c r="L49" s="36">
        <v>44782.449699074103</v>
      </c>
      <c r="M49" s="33" t="s">
        <v>33</v>
      </c>
      <c r="N49" s="37">
        <v>36</v>
      </c>
      <c r="O49" s="33" t="s">
        <v>42</v>
      </c>
      <c r="P49" s="33" t="s">
        <v>34</v>
      </c>
      <c r="Q49" s="33" t="s">
        <v>126</v>
      </c>
      <c r="R49" s="33" t="s">
        <v>36</v>
      </c>
      <c r="S49" s="33" t="s">
        <v>37</v>
      </c>
      <c r="T49" s="33"/>
      <c r="U49" s="35"/>
      <c r="V49" s="35" t="s">
        <v>79</v>
      </c>
      <c r="W49" s="33" t="s">
        <v>38</v>
      </c>
      <c r="X49" s="35" t="s">
        <v>115</v>
      </c>
      <c r="Y49" s="35" t="s">
        <v>69</v>
      </c>
      <c r="Z49" s="35" t="s">
        <v>86</v>
      </c>
      <c r="AA49" s="33" t="s">
        <v>40</v>
      </c>
      <c r="AB49" s="33" t="s">
        <v>41</v>
      </c>
      <c r="AC49" s="33"/>
      <c r="AD49">
        <f t="shared" si="3"/>
        <v>8</v>
      </c>
      <c r="AE49">
        <f t="shared" si="4"/>
        <v>2022</v>
      </c>
      <c r="AF49" s="33" t="s">
        <v>1756</v>
      </c>
      <c r="AG49">
        <f t="shared" si="2"/>
        <v>10</v>
      </c>
    </row>
    <row r="50" spans="1:33" x14ac:dyDescent="0.2">
      <c r="A50" s="33" t="s">
        <v>1239</v>
      </c>
      <c r="B50" s="33" t="s">
        <v>29</v>
      </c>
      <c r="C50" s="33" t="s">
        <v>30</v>
      </c>
      <c r="D50" s="33" t="s">
        <v>31</v>
      </c>
      <c r="E50" s="33" t="s">
        <v>1240</v>
      </c>
      <c r="F50" s="33" t="s">
        <v>1767</v>
      </c>
      <c r="G50" s="34">
        <v>44784.492939814802</v>
      </c>
      <c r="H50" s="34">
        <v>44811.492557870399</v>
      </c>
      <c r="I50" s="33" t="s">
        <v>1241</v>
      </c>
      <c r="J50" s="35" t="s">
        <v>1242</v>
      </c>
      <c r="K50" s="33" t="s">
        <v>32</v>
      </c>
      <c r="L50" s="36">
        <v>44784.492939814802</v>
      </c>
      <c r="M50" s="33" t="s">
        <v>33</v>
      </c>
      <c r="N50" s="37">
        <v>18</v>
      </c>
      <c r="O50" s="33" t="s">
        <v>33</v>
      </c>
      <c r="P50" s="33" t="s">
        <v>34</v>
      </c>
      <c r="Q50" s="33" t="s">
        <v>126</v>
      </c>
      <c r="R50" s="33" t="s">
        <v>36</v>
      </c>
      <c r="S50" s="33" t="s">
        <v>37</v>
      </c>
      <c r="T50" s="33"/>
      <c r="U50" s="35"/>
      <c r="V50" s="35" t="s">
        <v>58</v>
      </c>
      <c r="W50" s="33" t="s">
        <v>38</v>
      </c>
      <c r="X50" s="35" t="s">
        <v>46</v>
      </c>
      <c r="Y50" s="35" t="s">
        <v>1190</v>
      </c>
      <c r="Z50" s="35" t="s">
        <v>46</v>
      </c>
      <c r="AA50" s="33" t="s">
        <v>40</v>
      </c>
      <c r="AB50" s="33" t="s">
        <v>41</v>
      </c>
      <c r="AC50" s="33"/>
      <c r="AD50">
        <f t="shared" si="3"/>
        <v>8</v>
      </c>
      <c r="AE50">
        <f t="shared" si="4"/>
        <v>2022</v>
      </c>
      <c r="AF50" s="33" t="str">
        <f>VLOOKUP(Q40,'[1]Tabla de Homologación'!$D$7:$E$634,2,0)</f>
        <v>Producto</v>
      </c>
      <c r="AG50">
        <f t="shared" si="2"/>
        <v>9</v>
      </c>
    </row>
    <row r="51" spans="1:33" x14ac:dyDescent="0.2">
      <c r="A51" s="33" t="s">
        <v>1243</v>
      </c>
      <c r="B51" s="33" t="s">
        <v>29</v>
      </c>
      <c r="C51" s="33" t="s">
        <v>30</v>
      </c>
      <c r="D51" s="33" t="s">
        <v>31</v>
      </c>
      <c r="E51" s="33" t="s">
        <v>1244</v>
      </c>
      <c r="F51" s="33" t="s">
        <v>1768</v>
      </c>
      <c r="G51" s="34">
        <v>44789.505752314799</v>
      </c>
      <c r="H51" s="34">
        <v>44833.601307870398</v>
      </c>
      <c r="I51" s="33" t="s">
        <v>1245</v>
      </c>
      <c r="J51" s="35" t="s">
        <v>1246</v>
      </c>
      <c r="K51" s="33" t="s">
        <v>32</v>
      </c>
      <c r="L51" s="36">
        <v>44789.505763888897</v>
      </c>
      <c r="M51" s="33" t="s">
        <v>33</v>
      </c>
      <c r="N51" s="37">
        <v>30</v>
      </c>
      <c r="O51" s="33" t="s">
        <v>42</v>
      </c>
      <c r="P51" s="33" t="s">
        <v>34</v>
      </c>
      <c r="Q51" s="33" t="s">
        <v>1247</v>
      </c>
      <c r="R51" s="33" t="s">
        <v>36</v>
      </c>
      <c r="S51" s="33" t="s">
        <v>37</v>
      </c>
      <c r="T51" s="33"/>
      <c r="U51" s="35"/>
      <c r="V51" s="35" t="s">
        <v>1123</v>
      </c>
      <c r="W51" s="33" t="s">
        <v>38</v>
      </c>
      <c r="X51" s="35" t="s">
        <v>115</v>
      </c>
      <c r="Y51" s="35" t="s">
        <v>1190</v>
      </c>
      <c r="Z51" s="35" t="s">
        <v>122</v>
      </c>
      <c r="AA51" s="33" t="s">
        <v>40</v>
      </c>
      <c r="AB51" s="33" t="s">
        <v>41</v>
      </c>
      <c r="AC51" s="33"/>
      <c r="AD51">
        <f t="shared" si="3"/>
        <v>8</v>
      </c>
      <c r="AE51">
        <f t="shared" si="4"/>
        <v>2022</v>
      </c>
      <c r="AF51" s="33" t="str">
        <f>VLOOKUP(Q41,'[1]Tabla de Homologación'!$D$7:$E$634,2,0)</f>
        <v>Producto</v>
      </c>
      <c r="AG51">
        <f t="shared" si="2"/>
        <v>9</v>
      </c>
    </row>
    <row r="52" spans="1:33" x14ac:dyDescent="0.2">
      <c r="A52" s="33" t="s">
        <v>1248</v>
      </c>
      <c r="B52" s="33" t="s">
        <v>29</v>
      </c>
      <c r="C52" s="33" t="s">
        <v>30</v>
      </c>
      <c r="D52" s="33" t="s">
        <v>31</v>
      </c>
      <c r="E52" s="33" t="s">
        <v>1249</v>
      </c>
      <c r="F52" s="33" t="s">
        <v>1250</v>
      </c>
      <c r="G52" s="34">
        <v>44789.735787037003</v>
      </c>
      <c r="H52" s="34">
        <v>44803.783171296302</v>
      </c>
      <c r="I52" s="33" t="s">
        <v>1251</v>
      </c>
      <c r="J52" s="35" t="s">
        <v>1252</v>
      </c>
      <c r="K52" s="33" t="s">
        <v>32</v>
      </c>
      <c r="L52" s="36">
        <v>44789.735787037003</v>
      </c>
      <c r="M52" s="33" t="s">
        <v>33</v>
      </c>
      <c r="N52" s="37">
        <v>10</v>
      </c>
      <c r="O52" s="33" t="s">
        <v>33</v>
      </c>
      <c r="P52" s="33" t="s">
        <v>47</v>
      </c>
      <c r="Q52" s="33" t="s">
        <v>84</v>
      </c>
      <c r="R52" s="33" t="s">
        <v>36</v>
      </c>
      <c r="S52" s="33" t="s">
        <v>37</v>
      </c>
      <c r="T52" s="33"/>
      <c r="U52" s="35"/>
      <c r="V52" s="35" t="s">
        <v>997</v>
      </c>
      <c r="W52" s="33" t="s">
        <v>38</v>
      </c>
      <c r="X52" s="35" t="s">
        <v>115</v>
      </c>
      <c r="Y52" s="35" t="s">
        <v>46</v>
      </c>
      <c r="Z52" s="35" t="s">
        <v>115</v>
      </c>
      <c r="AA52" s="33" t="s">
        <v>40</v>
      </c>
      <c r="AB52" s="33" t="s">
        <v>41</v>
      </c>
      <c r="AC52" s="33"/>
      <c r="AD52">
        <f t="shared" si="3"/>
        <v>8</v>
      </c>
      <c r="AE52">
        <f t="shared" si="4"/>
        <v>2022</v>
      </c>
      <c r="AF52" s="33" t="s">
        <v>1756</v>
      </c>
      <c r="AG52">
        <f t="shared" si="2"/>
        <v>8</v>
      </c>
    </row>
    <row r="53" spans="1:33" x14ac:dyDescent="0.2">
      <c r="A53" s="33" t="s">
        <v>1253</v>
      </c>
      <c r="B53" s="33" t="s">
        <v>29</v>
      </c>
      <c r="C53" s="33" t="s">
        <v>30</v>
      </c>
      <c r="D53" s="33" t="s">
        <v>31</v>
      </c>
      <c r="E53" s="33" t="s">
        <v>1254</v>
      </c>
      <c r="F53" s="33" t="s">
        <v>1769</v>
      </c>
      <c r="G53" s="34">
        <v>44790.596504629597</v>
      </c>
      <c r="H53" s="34">
        <v>44818.638229166703</v>
      </c>
      <c r="I53" s="33" t="s">
        <v>1255</v>
      </c>
      <c r="J53" s="35" t="s">
        <v>1256</v>
      </c>
      <c r="K53" s="33" t="s">
        <v>32</v>
      </c>
      <c r="L53" s="36">
        <v>44790.596504629597</v>
      </c>
      <c r="M53" s="33" t="s">
        <v>33</v>
      </c>
      <c r="N53" s="37">
        <v>20</v>
      </c>
      <c r="O53" s="33" t="s">
        <v>33</v>
      </c>
      <c r="P53" s="33" t="s">
        <v>47</v>
      </c>
      <c r="Q53" s="33" t="s">
        <v>45</v>
      </c>
      <c r="R53" s="33" t="s">
        <v>36</v>
      </c>
      <c r="S53" s="33" t="s">
        <v>37</v>
      </c>
      <c r="T53" s="33"/>
      <c r="U53" s="35"/>
      <c r="V53" s="35" t="s">
        <v>53</v>
      </c>
      <c r="W53" s="33" t="s">
        <v>38</v>
      </c>
      <c r="X53" s="35" t="s">
        <v>115</v>
      </c>
      <c r="Y53" s="35" t="s">
        <v>116</v>
      </c>
      <c r="Z53" s="35" t="s">
        <v>46</v>
      </c>
      <c r="AA53" s="33"/>
      <c r="AB53" s="33" t="s">
        <v>41</v>
      </c>
      <c r="AC53" s="33"/>
      <c r="AD53">
        <f t="shared" si="3"/>
        <v>8</v>
      </c>
      <c r="AE53">
        <f t="shared" si="4"/>
        <v>2022</v>
      </c>
      <c r="AF53" s="33" t="str">
        <f>VLOOKUP(Q43,'[1]Tabla de Homologación'!$D$7:$E$634,2,0)</f>
        <v xml:space="preserve">Producto </v>
      </c>
      <c r="AG53">
        <f t="shared" si="2"/>
        <v>9</v>
      </c>
    </row>
    <row r="54" spans="1:33" x14ac:dyDescent="0.2">
      <c r="A54" s="33" t="s">
        <v>1257</v>
      </c>
      <c r="B54" s="33" t="s">
        <v>29</v>
      </c>
      <c r="C54" s="33" t="s">
        <v>30</v>
      </c>
      <c r="D54" s="33" t="s">
        <v>31</v>
      </c>
      <c r="E54" s="33" t="s">
        <v>1258</v>
      </c>
      <c r="F54" s="33" t="s">
        <v>1770</v>
      </c>
      <c r="G54" s="34">
        <v>44794.0099305556</v>
      </c>
      <c r="H54" s="34">
        <v>44834.696458333303</v>
      </c>
      <c r="I54" s="33" t="s">
        <v>1259</v>
      </c>
      <c r="J54" s="35" t="s">
        <v>1260</v>
      </c>
      <c r="K54" s="33" t="s">
        <v>32</v>
      </c>
      <c r="L54" s="36">
        <v>44794.010046296302</v>
      </c>
      <c r="M54" s="33" t="s">
        <v>33</v>
      </c>
      <c r="N54" s="37">
        <v>27</v>
      </c>
      <c r="O54" s="33" t="s">
        <v>42</v>
      </c>
      <c r="P54" s="33" t="s">
        <v>34</v>
      </c>
      <c r="Q54" s="33" t="s">
        <v>45</v>
      </c>
      <c r="R54" s="33" t="s">
        <v>36</v>
      </c>
      <c r="S54" s="33" t="s">
        <v>37</v>
      </c>
      <c r="T54" s="33"/>
      <c r="U54" s="35"/>
      <c r="V54" s="35" t="s">
        <v>396</v>
      </c>
      <c r="W54" s="33" t="s">
        <v>38</v>
      </c>
      <c r="X54" s="35" t="s">
        <v>115</v>
      </c>
      <c r="Y54" s="35" t="s">
        <v>69</v>
      </c>
      <c r="Z54" s="35" t="s">
        <v>54</v>
      </c>
      <c r="AA54" s="33" t="s">
        <v>40</v>
      </c>
      <c r="AB54" s="33" t="s">
        <v>41</v>
      </c>
      <c r="AC54" s="33"/>
      <c r="AD54">
        <f t="shared" si="3"/>
        <v>8</v>
      </c>
      <c r="AE54">
        <f t="shared" si="4"/>
        <v>2022</v>
      </c>
      <c r="AF54" s="33" t="str">
        <f>VLOOKUP(Q44,'[1]Tabla de Homologación'!$D$7:$E$634,2,0)</f>
        <v>Producto</v>
      </c>
      <c r="AG54">
        <f t="shared" si="2"/>
        <v>9</v>
      </c>
    </row>
    <row r="55" spans="1:33" x14ac:dyDescent="0.2">
      <c r="A55" s="33" t="s">
        <v>1261</v>
      </c>
      <c r="B55" s="33" t="s">
        <v>29</v>
      </c>
      <c r="C55" s="33" t="s">
        <v>30</v>
      </c>
      <c r="D55" s="33" t="s">
        <v>31</v>
      </c>
      <c r="E55" s="33" t="s">
        <v>1262</v>
      </c>
      <c r="F55" s="33" t="s">
        <v>1771</v>
      </c>
      <c r="G55" s="34">
        <v>44796.540648148097</v>
      </c>
      <c r="H55" s="34">
        <v>44819.673472222203</v>
      </c>
      <c r="I55" s="33" t="s">
        <v>1263</v>
      </c>
      <c r="J55" s="35" t="s">
        <v>1264</v>
      </c>
      <c r="K55" s="33" t="s">
        <v>32</v>
      </c>
      <c r="L55" s="36">
        <v>44796.540648148097</v>
      </c>
      <c r="M55" s="33" t="s">
        <v>33</v>
      </c>
      <c r="N55" s="37">
        <v>17</v>
      </c>
      <c r="O55" s="33" t="s">
        <v>33</v>
      </c>
      <c r="P55" s="33" t="s">
        <v>47</v>
      </c>
      <c r="Q55" s="33" t="s">
        <v>84</v>
      </c>
      <c r="R55" s="33" t="s">
        <v>36</v>
      </c>
      <c r="S55" s="33" t="s">
        <v>37</v>
      </c>
      <c r="T55" s="33"/>
      <c r="U55" s="35"/>
      <c r="V55" s="35" t="s">
        <v>790</v>
      </c>
      <c r="W55" s="33" t="s">
        <v>38</v>
      </c>
      <c r="X55" s="35" t="s">
        <v>115</v>
      </c>
      <c r="Y55" s="35" t="s">
        <v>1190</v>
      </c>
      <c r="Z55" s="35" t="s">
        <v>115</v>
      </c>
      <c r="AA55" s="33" t="s">
        <v>40</v>
      </c>
      <c r="AB55" s="33" t="s">
        <v>41</v>
      </c>
      <c r="AC55" s="33" t="s">
        <v>76</v>
      </c>
      <c r="AD55">
        <f t="shared" si="3"/>
        <v>8</v>
      </c>
      <c r="AE55">
        <f t="shared" si="4"/>
        <v>2022</v>
      </c>
      <c r="AF55" s="33" t="str">
        <f>VLOOKUP(Q45,'[1]Tabla de Homologación'!$D$7:$E$634,2,0)</f>
        <v xml:space="preserve">Producto </v>
      </c>
      <c r="AG55">
        <f t="shared" si="2"/>
        <v>9</v>
      </c>
    </row>
    <row r="56" spans="1:33" x14ac:dyDescent="0.2">
      <c r="A56" s="33" t="s">
        <v>1265</v>
      </c>
      <c r="B56" s="33" t="s">
        <v>29</v>
      </c>
      <c r="C56" s="33" t="s">
        <v>30</v>
      </c>
      <c r="D56" s="33" t="s">
        <v>31</v>
      </c>
      <c r="E56" s="33" t="s">
        <v>1266</v>
      </c>
      <c r="F56" s="33" t="s">
        <v>1772</v>
      </c>
      <c r="G56" s="34">
        <v>44797.031493055598</v>
      </c>
      <c r="H56" s="34">
        <v>44812.6476736111</v>
      </c>
      <c r="I56" s="33" t="s">
        <v>1267</v>
      </c>
      <c r="J56" s="35" t="s">
        <v>1268</v>
      </c>
      <c r="K56" s="33" t="s">
        <v>32</v>
      </c>
      <c r="L56" s="36">
        <v>44797.031493055598</v>
      </c>
      <c r="M56" s="33" t="s">
        <v>33</v>
      </c>
      <c r="N56" s="37">
        <v>11</v>
      </c>
      <c r="O56" s="33" t="s">
        <v>33</v>
      </c>
      <c r="P56" s="33" t="s">
        <v>47</v>
      </c>
      <c r="Q56" s="33" t="s">
        <v>50</v>
      </c>
      <c r="R56" s="33" t="s">
        <v>36</v>
      </c>
      <c r="S56" s="33" t="s">
        <v>37</v>
      </c>
      <c r="T56" s="33"/>
      <c r="U56" s="35"/>
      <c r="V56" s="35" t="s">
        <v>497</v>
      </c>
      <c r="W56" s="33" t="s">
        <v>38</v>
      </c>
      <c r="X56" s="35" t="s">
        <v>46</v>
      </c>
      <c r="Y56" s="35" t="s">
        <v>115</v>
      </c>
      <c r="Z56" s="35" t="s">
        <v>1190</v>
      </c>
      <c r="AA56" s="33" t="s">
        <v>57</v>
      </c>
      <c r="AB56" s="33" t="s">
        <v>41</v>
      </c>
      <c r="AC56" s="33" t="s">
        <v>148</v>
      </c>
      <c r="AD56">
        <f t="shared" si="3"/>
        <v>8</v>
      </c>
      <c r="AE56">
        <f t="shared" si="4"/>
        <v>2022</v>
      </c>
      <c r="AF56" s="33" t="str">
        <f>VLOOKUP(Q46,'[1]Tabla de Homologación'!$D$7:$E$634,2,0)</f>
        <v xml:space="preserve">Producto </v>
      </c>
      <c r="AG56">
        <f t="shared" si="2"/>
        <v>9</v>
      </c>
    </row>
    <row r="57" spans="1:33" x14ac:dyDescent="0.2">
      <c r="A57" s="33" t="s">
        <v>1269</v>
      </c>
      <c r="B57" s="33" t="s">
        <v>29</v>
      </c>
      <c r="C57" s="33" t="s">
        <v>30</v>
      </c>
      <c r="D57" s="33" t="s">
        <v>31</v>
      </c>
      <c r="E57" s="33" t="s">
        <v>1270</v>
      </c>
      <c r="F57" s="33" t="s">
        <v>1773</v>
      </c>
      <c r="G57" s="34">
        <v>44798.492465277799</v>
      </c>
      <c r="H57" s="34">
        <v>44834.703182870398</v>
      </c>
      <c r="I57" s="33" t="s">
        <v>1271</v>
      </c>
      <c r="J57" s="35" t="s">
        <v>1272</v>
      </c>
      <c r="K57" s="33" t="s">
        <v>32</v>
      </c>
      <c r="L57" s="36">
        <v>44798.492465277799</v>
      </c>
      <c r="M57" s="33" t="s">
        <v>33</v>
      </c>
      <c r="N57" s="37">
        <v>24</v>
      </c>
      <c r="O57" s="33" t="s">
        <v>42</v>
      </c>
      <c r="P57" s="33" t="s">
        <v>47</v>
      </c>
      <c r="Q57" s="33" t="s">
        <v>1273</v>
      </c>
      <c r="R57" s="33" t="s">
        <v>36</v>
      </c>
      <c r="S57" s="33" t="s">
        <v>37</v>
      </c>
      <c r="T57" s="33"/>
      <c r="U57" s="35"/>
      <c r="V57" s="35" t="s">
        <v>896</v>
      </c>
      <c r="W57" s="33" t="s">
        <v>38</v>
      </c>
      <c r="X57" s="35" t="s">
        <v>115</v>
      </c>
      <c r="Y57" s="35" t="s">
        <v>69</v>
      </c>
      <c r="Z57" s="35" t="s">
        <v>1157</v>
      </c>
      <c r="AA57" s="33" t="s">
        <v>40</v>
      </c>
      <c r="AB57" s="33" t="s">
        <v>41</v>
      </c>
      <c r="AC57" s="33"/>
      <c r="AD57">
        <f t="shared" si="3"/>
        <v>8</v>
      </c>
      <c r="AE57">
        <f t="shared" si="4"/>
        <v>2022</v>
      </c>
      <c r="AF57" s="33" t="str">
        <f>VLOOKUP(Q47,'[1]Tabla de Homologación'!$D$7:$E$634,2,0)</f>
        <v>Producto</v>
      </c>
      <c r="AG57">
        <f t="shared" si="2"/>
        <v>9</v>
      </c>
    </row>
    <row r="58" spans="1:33" x14ac:dyDescent="0.2">
      <c r="A58" s="33" t="s">
        <v>1274</v>
      </c>
      <c r="B58" s="33" t="s">
        <v>29</v>
      </c>
      <c r="C58" s="33" t="s">
        <v>30</v>
      </c>
      <c r="D58" s="33" t="s">
        <v>31</v>
      </c>
      <c r="E58" s="33" t="s">
        <v>1275</v>
      </c>
      <c r="F58" s="33" t="s">
        <v>1944</v>
      </c>
      <c r="G58" s="34">
        <v>44799.510347222204</v>
      </c>
      <c r="H58" s="34">
        <v>44857.673067129603</v>
      </c>
      <c r="I58" s="33" t="s">
        <v>1276</v>
      </c>
      <c r="J58" s="35" t="s">
        <v>1277</v>
      </c>
      <c r="K58" s="33" t="s">
        <v>32</v>
      </c>
      <c r="L58" s="36">
        <v>44799.510347222204</v>
      </c>
      <c r="M58" s="33" t="s">
        <v>33</v>
      </c>
      <c r="N58" s="37">
        <v>37</v>
      </c>
      <c r="O58" s="33" t="s">
        <v>42</v>
      </c>
      <c r="P58" s="33" t="s">
        <v>34</v>
      </c>
      <c r="Q58" s="33" t="s">
        <v>66</v>
      </c>
      <c r="R58" s="33" t="s">
        <v>36</v>
      </c>
      <c r="S58" s="33" t="s">
        <v>37</v>
      </c>
      <c r="T58" s="33"/>
      <c r="U58" s="35"/>
      <c r="V58" s="35" t="s">
        <v>396</v>
      </c>
      <c r="W58" s="33" t="s">
        <v>38</v>
      </c>
      <c r="X58" s="35" t="s">
        <v>115</v>
      </c>
      <c r="Y58" s="35" t="s">
        <v>69</v>
      </c>
      <c r="Z58" s="35" t="s">
        <v>164</v>
      </c>
      <c r="AA58" s="33" t="s">
        <v>40</v>
      </c>
      <c r="AB58" s="33" t="s">
        <v>41</v>
      </c>
      <c r="AC58" s="33"/>
      <c r="AD58">
        <f t="shared" si="3"/>
        <v>8</v>
      </c>
      <c r="AE58">
        <f t="shared" si="4"/>
        <v>2022</v>
      </c>
      <c r="AF58" s="33" t="s">
        <v>1756</v>
      </c>
      <c r="AG58">
        <f t="shared" si="2"/>
        <v>10</v>
      </c>
    </row>
    <row r="59" spans="1:33" x14ac:dyDescent="0.2">
      <c r="A59" s="33" t="s">
        <v>1774</v>
      </c>
      <c r="B59" s="33" t="s">
        <v>29</v>
      </c>
      <c r="C59" s="33" t="s">
        <v>30</v>
      </c>
      <c r="D59" s="33" t="s">
        <v>31</v>
      </c>
      <c r="E59" s="33" t="s">
        <v>1775</v>
      </c>
      <c r="F59" s="33" t="s">
        <v>1776</v>
      </c>
      <c r="G59" s="34">
        <v>44804.904594907399</v>
      </c>
      <c r="H59" s="34">
        <v>44816.542800925898</v>
      </c>
      <c r="I59" s="33" t="s">
        <v>1777</v>
      </c>
      <c r="J59" s="35" t="s">
        <v>1778</v>
      </c>
      <c r="K59" s="33" t="s">
        <v>32</v>
      </c>
      <c r="L59" s="36">
        <v>44804.904594907399</v>
      </c>
      <c r="M59" s="33" t="s">
        <v>33</v>
      </c>
      <c r="N59" s="37">
        <v>8</v>
      </c>
      <c r="O59" s="33" t="s">
        <v>33</v>
      </c>
      <c r="P59" s="33" t="s">
        <v>47</v>
      </c>
      <c r="Q59" s="33" t="s">
        <v>48</v>
      </c>
      <c r="R59" s="33" t="s">
        <v>36</v>
      </c>
      <c r="S59" s="33" t="s">
        <v>37</v>
      </c>
      <c r="T59" s="33"/>
      <c r="U59" s="35"/>
      <c r="V59" s="35" t="s">
        <v>80</v>
      </c>
      <c r="W59" s="33" t="s">
        <v>38</v>
      </c>
      <c r="X59" s="35" t="s">
        <v>46</v>
      </c>
      <c r="Y59" s="35" t="s">
        <v>115</v>
      </c>
      <c r="Z59" s="35" t="s">
        <v>69</v>
      </c>
      <c r="AA59" s="33"/>
      <c r="AB59" s="33" t="s">
        <v>41</v>
      </c>
      <c r="AC59" s="33"/>
      <c r="AD59">
        <f t="shared" si="3"/>
        <v>8</v>
      </c>
      <c r="AE59">
        <f t="shared" si="4"/>
        <v>2022</v>
      </c>
      <c r="AF59" s="33" t="s">
        <v>1756</v>
      </c>
      <c r="AG59">
        <f t="shared" si="2"/>
        <v>9</v>
      </c>
    </row>
    <row r="60" spans="1:33" x14ac:dyDescent="0.2">
      <c r="A60" s="33" t="s">
        <v>1779</v>
      </c>
      <c r="B60" s="33" t="s">
        <v>94</v>
      </c>
      <c r="C60" s="33" t="s">
        <v>30</v>
      </c>
      <c r="D60" s="33" t="s">
        <v>31</v>
      </c>
      <c r="E60" s="33" t="s">
        <v>1780</v>
      </c>
      <c r="F60" s="33"/>
      <c r="G60" s="34">
        <v>44806.499432870398</v>
      </c>
      <c r="H60" s="33"/>
      <c r="I60" s="33" t="s">
        <v>1781</v>
      </c>
      <c r="J60" s="35" t="s">
        <v>1782</v>
      </c>
      <c r="K60" s="33" t="s">
        <v>32</v>
      </c>
      <c r="L60" s="36">
        <v>44806.499432870398</v>
      </c>
      <c r="M60" s="33" t="s">
        <v>33</v>
      </c>
      <c r="N60" s="37">
        <v>38</v>
      </c>
      <c r="O60" s="33" t="s">
        <v>42</v>
      </c>
      <c r="P60" s="33" t="s">
        <v>34</v>
      </c>
      <c r="Q60" s="33" t="s">
        <v>35</v>
      </c>
      <c r="R60" s="33" t="s">
        <v>36</v>
      </c>
      <c r="S60" s="33" t="s">
        <v>37</v>
      </c>
      <c r="T60" s="33"/>
      <c r="U60" s="35"/>
      <c r="V60" s="35" t="s">
        <v>55</v>
      </c>
      <c r="W60" s="33" t="s">
        <v>38</v>
      </c>
      <c r="X60" s="35" t="s">
        <v>1783</v>
      </c>
      <c r="Y60" s="35" t="s">
        <v>54</v>
      </c>
      <c r="Z60" s="35" t="s">
        <v>1190</v>
      </c>
      <c r="AA60" s="33" t="s">
        <v>40</v>
      </c>
      <c r="AB60" s="33" t="s">
        <v>41</v>
      </c>
      <c r="AC60" s="33"/>
      <c r="AD60">
        <f t="shared" si="3"/>
        <v>9</v>
      </c>
      <c r="AE60">
        <f t="shared" si="4"/>
        <v>2022</v>
      </c>
      <c r="AF60" s="33" t="s">
        <v>1756</v>
      </c>
      <c r="AG60">
        <f t="shared" si="2"/>
        <v>1</v>
      </c>
    </row>
    <row r="61" spans="1:33" x14ac:dyDescent="0.2">
      <c r="A61" s="33" t="s">
        <v>1784</v>
      </c>
      <c r="B61" s="33" t="s">
        <v>29</v>
      </c>
      <c r="C61" s="33" t="s">
        <v>30</v>
      </c>
      <c r="D61" s="33" t="s">
        <v>31</v>
      </c>
      <c r="E61" s="33" t="s">
        <v>1785</v>
      </c>
      <c r="F61" s="33" t="s">
        <v>1786</v>
      </c>
      <c r="G61" s="34">
        <v>44809.463113425903</v>
      </c>
      <c r="H61" s="34">
        <v>44813.533067129603</v>
      </c>
      <c r="I61" s="33" t="s">
        <v>1787</v>
      </c>
      <c r="J61" s="35" t="s">
        <v>1788</v>
      </c>
      <c r="K61" s="33" t="s">
        <v>32</v>
      </c>
      <c r="L61" s="36">
        <v>44809.463113425903</v>
      </c>
      <c r="M61" s="33" t="s">
        <v>33</v>
      </c>
      <c r="N61" s="37">
        <v>4</v>
      </c>
      <c r="O61" s="33" t="s">
        <v>33</v>
      </c>
      <c r="P61" s="33" t="s">
        <v>34</v>
      </c>
      <c r="Q61" s="33" t="s">
        <v>77</v>
      </c>
      <c r="R61" s="33" t="s">
        <v>36</v>
      </c>
      <c r="S61" s="33" t="s">
        <v>37</v>
      </c>
      <c r="T61" s="33"/>
      <c r="U61" s="35"/>
      <c r="V61" s="35" t="s">
        <v>68</v>
      </c>
      <c r="W61" s="33" t="s">
        <v>38</v>
      </c>
      <c r="X61" s="35" t="s">
        <v>46</v>
      </c>
      <c r="Y61" s="35" t="s">
        <v>115</v>
      </c>
      <c r="Z61" s="35" t="s">
        <v>1190</v>
      </c>
      <c r="AA61" s="33"/>
      <c r="AB61" s="33" t="s">
        <v>41</v>
      </c>
      <c r="AC61" s="33"/>
      <c r="AD61">
        <f t="shared" si="3"/>
        <v>9</v>
      </c>
      <c r="AE61">
        <f t="shared" si="4"/>
        <v>2022</v>
      </c>
      <c r="AF61" s="33" t="s">
        <v>1756</v>
      </c>
      <c r="AG61">
        <f t="shared" si="2"/>
        <v>9</v>
      </c>
    </row>
    <row r="62" spans="1:33" x14ac:dyDescent="0.2">
      <c r="A62" s="33" t="s">
        <v>1789</v>
      </c>
      <c r="B62" s="33" t="s">
        <v>29</v>
      </c>
      <c r="C62" s="33" t="s">
        <v>30</v>
      </c>
      <c r="D62" s="33" t="s">
        <v>31</v>
      </c>
      <c r="E62" s="33" t="s">
        <v>1790</v>
      </c>
      <c r="F62" s="33" t="s">
        <v>1791</v>
      </c>
      <c r="G62" s="34">
        <v>44809.572523148097</v>
      </c>
      <c r="H62" s="34">
        <v>44830.686099537001</v>
      </c>
      <c r="I62" s="33" t="s">
        <v>1792</v>
      </c>
      <c r="J62" s="35" t="s">
        <v>1793</v>
      </c>
      <c r="K62" s="33" t="s">
        <v>32</v>
      </c>
      <c r="L62" s="36">
        <v>44809.572523148097</v>
      </c>
      <c r="M62" s="33" t="s">
        <v>33</v>
      </c>
      <c r="N62" s="37">
        <v>13</v>
      </c>
      <c r="O62" s="33" t="s">
        <v>33</v>
      </c>
      <c r="P62" s="33" t="s">
        <v>34</v>
      </c>
      <c r="Q62" s="33" t="s">
        <v>100</v>
      </c>
      <c r="R62" s="33" t="s">
        <v>36</v>
      </c>
      <c r="S62" s="33" t="s">
        <v>37</v>
      </c>
      <c r="T62" s="33"/>
      <c r="U62" s="35"/>
      <c r="V62" s="35" t="s">
        <v>55</v>
      </c>
      <c r="W62" s="33" t="s">
        <v>38</v>
      </c>
      <c r="X62" s="35" t="s">
        <v>115</v>
      </c>
      <c r="Y62" s="35" t="s">
        <v>1190</v>
      </c>
      <c r="Z62" s="35" t="s">
        <v>49</v>
      </c>
      <c r="AA62" s="33" t="s">
        <v>40</v>
      </c>
      <c r="AB62" s="33" t="s">
        <v>41</v>
      </c>
      <c r="AC62" s="33"/>
      <c r="AD62">
        <f t="shared" si="3"/>
        <v>9</v>
      </c>
      <c r="AE62">
        <f t="shared" si="4"/>
        <v>2022</v>
      </c>
      <c r="AF62" s="33" t="str">
        <f>VLOOKUP(Q52,'[1]Tabla de Homologación'!$D$7:$E$634,2,0)</f>
        <v>Producto</v>
      </c>
      <c r="AG62">
        <f t="shared" si="2"/>
        <v>9</v>
      </c>
    </row>
    <row r="63" spans="1:33" x14ac:dyDescent="0.2">
      <c r="A63" s="33" t="s">
        <v>1794</v>
      </c>
      <c r="B63" s="33" t="s">
        <v>94</v>
      </c>
      <c r="C63" s="33" t="s">
        <v>30</v>
      </c>
      <c r="D63" s="33" t="s">
        <v>31</v>
      </c>
      <c r="E63" s="33" t="s">
        <v>1795</v>
      </c>
      <c r="F63" s="33"/>
      <c r="G63" s="34">
        <v>44811.543553240699</v>
      </c>
      <c r="H63" s="33"/>
      <c r="I63" s="33" t="s">
        <v>1796</v>
      </c>
      <c r="J63" s="35" t="s">
        <v>1797</v>
      </c>
      <c r="K63" s="33" t="s">
        <v>32</v>
      </c>
      <c r="L63" s="36">
        <v>44811.543553240699</v>
      </c>
      <c r="M63" s="33" t="s">
        <v>33</v>
      </c>
      <c r="N63" s="37">
        <v>35</v>
      </c>
      <c r="O63" s="33" t="s">
        <v>42</v>
      </c>
      <c r="P63" s="33" t="s">
        <v>34</v>
      </c>
      <c r="Q63" s="33" t="s">
        <v>1798</v>
      </c>
      <c r="R63" s="33" t="s">
        <v>36</v>
      </c>
      <c r="S63" s="33" t="s">
        <v>37</v>
      </c>
      <c r="T63" s="33"/>
      <c r="U63" s="35"/>
      <c r="V63" s="35" t="s">
        <v>96</v>
      </c>
      <c r="W63" s="33" t="s">
        <v>38</v>
      </c>
      <c r="X63" s="35" t="s">
        <v>886</v>
      </c>
      <c r="Y63" s="35" t="s">
        <v>838</v>
      </c>
      <c r="Z63" s="35" t="s">
        <v>1190</v>
      </c>
      <c r="AA63" s="33" t="s">
        <v>57</v>
      </c>
      <c r="AB63" s="33" t="s">
        <v>41</v>
      </c>
      <c r="AC63" s="33" t="s">
        <v>1941</v>
      </c>
      <c r="AD63">
        <f t="shared" si="3"/>
        <v>9</v>
      </c>
      <c r="AE63">
        <f t="shared" si="4"/>
        <v>2022</v>
      </c>
      <c r="AF63" s="33" t="str">
        <f>VLOOKUP(Q53,'[1]Tabla de Homologación'!$D$7:$E$634,2,0)</f>
        <v xml:space="preserve">Producto </v>
      </c>
      <c r="AG63">
        <f t="shared" si="2"/>
        <v>1</v>
      </c>
    </row>
    <row r="64" spans="1:33" x14ac:dyDescent="0.2">
      <c r="A64" s="33" t="s">
        <v>1945</v>
      </c>
      <c r="B64" s="33" t="s">
        <v>29</v>
      </c>
      <c r="C64" s="33" t="s">
        <v>30</v>
      </c>
      <c r="D64" s="33" t="s">
        <v>31</v>
      </c>
      <c r="E64" s="33" t="s">
        <v>1946</v>
      </c>
      <c r="F64" s="33" t="s">
        <v>1947</v>
      </c>
      <c r="G64" s="34">
        <v>44811.841805555603</v>
      </c>
      <c r="H64" s="34">
        <v>44841.456238425897</v>
      </c>
      <c r="I64" s="33" t="s">
        <v>1948</v>
      </c>
      <c r="J64" s="35" t="s">
        <v>1949</v>
      </c>
      <c r="K64" s="33" t="s">
        <v>32</v>
      </c>
      <c r="L64" s="36">
        <v>44811.841805555603</v>
      </c>
      <c r="M64" s="33" t="s">
        <v>33</v>
      </c>
      <c r="N64" s="37">
        <v>20</v>
      </c>
      <c r="O64" s="33" t="s">
        <v>33</v>
      </c>
      <c r="P64" s="33" t="s">
        <v>34</v>
      </c>
      <c r="Q64" s="33" t="s">
        <v>48</v>
      </c>
      <c r="R64" s="33" t="s">
        <v>36</v>
      </c>
      <c r="S64" s="33" t="s">
        <v>37</v>
      </c>
      <c r="T64" s="33"/>
      <c r="U64" s="35"/>
      <c r="V64" s="35" t="s">
        <v>51</v>
      </c>
      <c r="W64" s="33" t="s">
        <v>38</v>
      </c>
      <c r="X64" s="35" t="s">
        <v>115</v>
      </c>
      <c r="Y64" s="35" t="s">
        <v>116</v>
      </c>
      <c r="Z64" s="35" t="s">
        <v>82</v>
      </c>
      <c r="AA64" s="33" t="s">
        <v>40</v>
      </c>
      <c r="AB64" s="33" t="s">
        <v>41</v>
      </c>
      <c r="AC64" s="33"/>
      <c r="AD64">
        <f t="shared" si="3"/>
        <v>9</v>
      </c>
      <c r="AE64">
        <f t="shared" si="4"/>
        <v>2022</v>
      </c>
      <c r="AF64" s="33" t="str">
        <f>VLOOKUP(Q54,'[1]Tabla de Homologación'!$D$7:$E$634,2,0)</f>
        <v xml:space="preserve">Producto </v>
      </c>
      <c r="AG64">
        <f t="shared" si="2"/>
        <v>10</v>
      </c>
    </row>
    <row r="65" spans="1:33" x14ac:dyDescent="0.2">
      <c r="A65" s="33" t="s">
        <v>1799</v>
      </c>
      <c r="B65" s="33" t="s">
        <v>29</v>
      </c>
      <c r="C65" s="33" t="s">
        <v>30</v>
      </c>
      <c r="D65" s="33" t="s">
        <v>31</v>
      </c>
      <c r="E65" s="33" t="s">
        <v>1800</v>
      </c>
      <c r="F65" s="33" t="s">
        <v>1950</v>
      </c>
      <c r="G65" s="34">
        <v>44817.898425925901</v>
      </c>
      <c r="H65" s="34">
        <v>44848.656134259298</v>
      </c>
      <c r="I65" s="33" t="s">
        <v>1801</v>
      </c>
      <c r="J65" s="35" t="s">
        <v>1802</v>
      </c>
      <c r="K65" s="33" t="s">
        <v>32</v>
      </c>
      <c r="L65" s="36">
        <v>44817.940092592602</v>
      </c>
      <c r="M65" s="33" t="s">
        <v>33</v>
      </c>
      <c r="N65" s="37">
        <v>20</v>
      </c>
      <c r="O65" s="33" t="s">
        <v>33</v>
      </c>
      <c r="P65" s="33" t="s">
        <v>34</v>
      </c>
      <c r="Q65" s="33" t="s">
        <v>45</v>
      </c>
      <c r="R65" s="33" t="s">
        <v>36</v>
      </c>
      <c r="S65" s="33" t="s">
        <v>37</v>
      </c>
      <c r="T65" s="33"/>
      <c r="U65" s="35"/>
      <c r="V65" s="35" t="s">
        <v>53</v>
      </c>
      <c r="W65" s="33" t="s">
        <v>38</v>
      </c>
      <c r="X65" s="35" t="s">
        <v>115</v>
      </c>
      <c r="Y65" s="35" t="s">
        <v>1190</v>
      </c>
      <c r="Z65" s="35" t="s">
        <v>54</v>
      </c>
      <c r="AA65" s="33" t="s">
        <v>40</v>
      </c>
      <c r="AB65" s="33" t="s">
        <v>41</v>
      </c>
      <c r="AC65" s="33"/>
      <c r="AD65">
        <f t="shared" si="3"/>
        <v>9</v>
      </c>
      <c r="AE65">
        <f t="shared" si="4"/>
        <v>2022</v>
      </c>
      <c r="AF65" s="33" t="str">
        <f>VLOOKUP(Q55,'[1]Tabla de Homologación'!$D$7:$E$634,2,0)</f>
        <v>Producto</v>
      </c>
      <c r="AG65">
        <f t="shared" si="2"/>
        <v>10</v>
      </c>
    </row>
    <row r="66" spans="1:33" x14ac:dyDescent="0.2">
      <c r="A66" s="33" t="s">
        <v>1803</v>
      </c>
      <c r="B66" s="33" t="s">
        <v>29</v>
      </c>
      <c r="C66" s="33" t="s">
        <v>30</v>
      </c>
      <c r="D66" s="33" t="s">
        <v>31</v>
      </c>
      <c r="E66" s="33" t="s">
        <v>1804</v>
      </c>
      <c r="F66" s="33" t="s">
        <v>1805</v>
      </c>
      <c r="G66" s="34">
        <v>44824.729409722197</v>
      </c>
      <c r="H66" s="34">
        <v>44831.614386574103</v>
      </c>
      <c r="I66" s="33" t="s">
        <v>1806</v>
      </c>
      <c r="J66" s="35" t="s">
        <v>1807</v>
      </c>
      <c r="K66" s="33" t="s">
        <v>32</v>
      </c>
      <c r="L66" s="36">
        <v>44824.771076388897</v>
      </c>
      <c r="M66" s="33" t="s">
        <v>33</v>
      </c>
      <c r="N66" s="37">
        <v>5</v>
      </c>
      <c r="O66" s="33" t="s">
        <v>33</v>
      </c>
      <c r="P66" s="33" t="s">
        <v>34</v>
      </c>
      <c r="Q66" s="33" t="s">
        <v>67</v>
      </c>
      <c r="R66" s="33" t="s">
        <v>36</v>
      </c>
      <c r="S66" s="33" t="s">
        <v>37</v>
      </c>
      <c r="T66" s="33"/>
      <c r="U66" s="35"/>
      <c r="V66" s="35" t="s">
        <v>58</v>
      </c>
      <c r="W66" s="33" t="s">
        <v>38</v>
      </c>
      <c r="X66" s="35" t="s">
        <v>46</v>
      </c>
      <c r="Y66" s="35" t="s">
        <v>115</v>
      </c>
      <c r="Z66" s="35" t="s">
        <v>1190</v>
      </c>
      <c r="AA66" s="33" t="s">
        <v>57</v>
      </c>
      <c r="AB66" s="33" t="s">
        <v>41</v>
      </c>
      <c r="AC66" s="33" t="s">
        <v>1941</v>
      </c>
      <c r="AD66">
        <f t="shared" si="3"/>
        <v>9</v>
      </c>
      <c r="AE66">
        <f t="shared" si="4"/>
        <v>2022</v>
      </c>
      <c r="AF66" s="33" t="str">
        <f>VLOOKUP(Q56,'[1]Tabla de Homologación'!$D$7:$E$634,2,0)</f>
        <v xml:space="preserve">Producto </v>
      </c>
      <c r="AG66">
        <f t="shared" si="2"/>
        <v>9</v>
      </c>
    </row>
    <row r="67" spans="1:33" x14ac:dyDescent="0.2">
      <c r="A67" s="33" t="s">
        <v>1808</v>
      </c>
      <c r="B67" s="33" t="s">
        <v>29</v>
      </c>
      <c r="C67" s="33" t="s">
        <v>30</v>
      </c>
      <c r="D67" s="33" t="s">
        <v>31</v>
      </c>
      <c r="E67" s="33" t="s">
        <v>1809</v>
      </c>
      <c r="F67" s="33" t="s">
        <v>1810</v>
      </c>
      <c r="G67" s="34">
        <v>44825.764652777798</v>
      </c>
      <c r="H67" s="34">
        <v>44832.414583333302</v>
      </c>
      <c r="I67" s="33" t="s">
        <v>1811</v>
      </c>
      <c r="J67" s="35" t="s">
        <v>1812</v>
      </c>
      <c r="K67" s="33" t="s">
        <v>32</v>
      </c>
      <c r="L67" s="36">
        <v>44825.806319444397</v>
      </c>
      <c r="M67" s="33" t="s">
        <v>33</v>
      </c>
      <c r="N67" s="37">
        <v>5</v>
      </c>
      <c r="O67" s="33" t="s">
        <v>33</v>
      </c>
      <c r="P67" s="33" t="s">
        <v>34</v>
      </c>
      <c r="Q67" s="33" t="s">
        <v>618</v>
      </c>
      <c r="R67" s="33" t="s">
        <v>36</v>
      </c>
      <c r="S67" s="33" t="s">
        <v>37</v>
      </c>
      <c r="T67" s="33"/>
      <c r="U67" s="35"/>
      <c r="V67" s="35" t="s">
        <v>78</v>
      </c>
      <c r="W67" s="33" t="s">
        <v>38</v>
      </c>
      <c r="X67" s="35" t="s">
        <v>46</v>
      </c>
      <c r="Y67" s="35" t="s">
        <v>115</v>
      </c>
      <c r="Z67" s="35" t="s">
        <v>1190</v>
      </c>
      <c r="AA67" s="33" t="s">
        <v>40</v>
      </c>
      <c r="AB67" s="33" t="s">
        <v>41</v>
      </c>
      <c r="AC67" s="33"/>
      <c r="AD67">
        <f t="shared" si="3"/>
        <v>9</v>
      </c>
      <c r="AE67">
        <f t="shared" si="4"/>
        <v>2022</v>
      </c>
      <c r="AF67" s="33" t="s">
        <v>1756</v>
      </c>
      <c r="AG67">
        <f t="shared" ref="AG67:AG130" si="5">MONTH(H67)</f>
        <v>9</v>
      </c>
    </row>
    <row r="68" spans="1:33" x14ac:dyDescent="0.2">
      <c r="A68" s="33" t="s">
        <v>1813</v>
      </c>
      <c r="B68" s="33" t="s">
        <v>29</v>
      </c>
      <c r="C68" s="33" t="s">
        <v>30</v>
      </c>
      <c r="D68" s="33" t="s">
        <v>31</v>
      </c>
      <c r="E68" s="33" t="s">
        <v>1814</v>
      </c>
      <c r="F68" s="33" t="s">
        <v>1815</v>
      </c>
      <c r="G68" s="34">
        <v>44825.924814814804</v>
      </c>
      <c r="H68" s="34">
        <v>44827.432546296302</v>
      </c>
      <c r="I68" s="33" t="s">
        <v>1816</v>
      </c>
      <c r="J68" s="35" t="s">
        <v>1817</v>
      </c>
      <c r="K68" s="33" t="s">
        <v>32</v>
      </c>
      <c r="L68" s="36">
        <v>44825.966481481497</v>
      </c>
      <c r="M68" s="33" t="s">
        <v>33</v>
      </c>
      <c r="N68" s="37">
        <v>1</v>
      </c>
      <c r="O68" s="33" t="s">
        <v>33</v>
      </c>
      <c r="P68" s="33" t="s">
        <v>34</v>
      </c>
      <c r="Q68" s="33" t="s">
        <v>61</v>
      </c>
      <c r="R68" s="33" t="s">
        <v>36</v>
      </c>
      <c r="S68" s="33" t="s">
        <v>37</v>
      </c>
      <c r="T68" s="33"/>
      <c r="U68" s="35"/>
      <c r="V68" s="35" t="s">
        <v>58</v>
      </c>
      <c r="W68" s="33" t="s">
        <v>38</v>
      </c>
      <c r="X68" s="35" t="s">
        <v>115</v>
      </c>
      <c r="Y68" s="35" t="s">
        <v>70</v>
      </c>
      <c r="Z68" s="35" t="s">
        <v>115</v>
      </c>
      <c r="AA68" s="33"/>
      <c r="AB68" s="33" t="s">
        <v>41</v>
      </c>
      <c r="AC68" s="33"/>
      <c r="AD68">
        <f t="shared" si="3"/>
        <v>9</v>
      </c>
      <c r="AE68">
        <f t="shared" si="4"/>
        <v>2022</v>
      </c>
      <c r="AF68" s="33" t="s">
        <v>1756</v>
      </c>
      <c r="AG68">
        <f t="shared" si="5"/>
        <v>9</v>
      </c>
    </row>
    <row r="69" spans="1:33" x14ac:dyDescent="0.2">
      <c r="A69" s="33" t="s">
        <v>1818</v>
      </c>
      <c r="B69" s="33" t="s">
        <v>94</v>
      </c>
      <c r="C69" s="33" t="s">
        <v>30</v>
      </c>
      <c r="D69" s="33" t="s">
        <v>31</v>
      </c>
      <c r="E69" s="33" t="s">
        <v>1819</v>
      </c>
      <c r="F69" s="33"/>
      <c r="G69" s="34">
        <v>44830.909409722197</v>
      </c>
      <c r="H69" s="33"/>
      <c r="I69" s="33" t="s">
        <v>1820</v>
      </c>
      <c r="J69" s="35" t="s">
        <v>1821</v>
      </c>
      <c r="K69" s="33" t="s">
        <v>32</v>
      </c>
      <c r="L69" s="36">
        <v>44830.951076388897</v>
      </c>
      <c r="M69" s="33" t="s">
        <v>33</v>
      </c>
      <c r="N69" s="37">
        <v>24</v>
      </c>
      <c r="O69" s="33" t="s">
        <v>42</v>
      </c>
      <c r="P69" s="33" t="s">
        <v>47</v>
      </c>
      <c r="Q69" s="33" t="s">
        <v>66</v>
      </c>
      <c r="R69" s="33" t="s">
        <v>36</v>
      </c>
      <c r="S69" s="33" t="s">
        <v>37</v>
      </c>
      <c r="T69" s="33"/>
      <c r="U69" s="35"/>
      <c r="V69" s="35" t="s">
        <v>51</v>
      </c>
      <c r="W69" s="33" t="s">
        <v>38</v>
      </c>
      <c r="X69" s="35" t="s">
        <v>1951</v>
      </c>
      <c r="Y69" s="35" t="s">
        <v>506</v>
      </c>
      <c r="Z69" s="35" t="s">
        <v>1190</v>
      </c>
      <c r="AA69" s="33" t="s">
        <v>40</v>
      </c>
      <c r="AB69" s="33" t="s">
        <v>41</v>
      </c>
      <c r="AC69" s="33"/>
      <c r="AD69">
        <f t="shared" si="3"/>
        <v>9</v>
      </c>
      <c r="AE69">
        <f t="shared" si="4"/>
        <v>2022</v>
      </c>
      <c r="AF69" s="33" t="str">
        <f>VLOOKUP(Q59,'[1]Tabla de Homologación'!$D$7:$E$634,2,0)</f>
        <v>Producto</v>
      </c>
      <c r="AG69">
        <f t="shared" si="5"/>
        <v>1</v>
      </c>
    </row>
    <row r="70" spans="1:33" x14ac:dyDescent="0.2">
      <c r="A70" s="33" t="s">
        <v>1952</v>
      </c>
      <c r="B70" s="33" t="s">
        <v>29</v>
      </c>
      <c r="C70" s="33" t="s">
        <v>30</v>
      </c>
      <c r="D70" s="33" t="s">
        <v>31</v>
      </c>
      <c r="E70" s="33" t="s">
        <v>1953</v>
      </c>
      <c r="F70" s="33" t="s">
        <v>1954</v>
      </c>
      <c r="G70" s="34">
        <v>44837.457314814797</v>
      </c>
      <c r="H70" s="34">
        <v>44853.757222222201</v>
      </c>
      <c r="I70" s="33" t="s">
        <v>1955</v>
      </c>
      <c r="J70" s="35" t="s">
        <v>1956</v>
      </c>
      <c r="K70" s="33" t="s">
        <v>32</v>
      </c>
      <c r="L70" s="36">
        <v>44837.498981481498</v>
      </c>
      <c r="M70" s="33" t="s">
        <v>33</v>
      </c>
      <c r="N70" s="37">
        <v>11</v>
      </c>
      <c r="O70" s="33" t="s">
        <v>33</v>
      </c>
      <c r="P70" s="33" t="s">
        <v>34</v>
      </c>
      <c r="Q70" s="33" t="s">
        <v>45</v>
      </c>
      <c r="R70" s="33" t="s">
        <v>36</v>
      </c>
      <c r="S70" s="33" t="s">
        <v>37</v>
      </c>
      <c r="T70" s="33"/>
      <c r="U70" s="35"/>
      <c r="V70" s="35" t="s">
        <v>59</v>
      </c>
      <c r="W70" s="33" t="s">
        <v>38</v>
      </c>
      <c r="X70" s="35" t="s">
        <v>115</v>
      </c>
      <c r="Y70" s="35" t="s">
        <v>44</v>
      </c>
      <c r="Z70" s="35" t="s">
        <v>54</v>
      </c>
      <c r="AA70" s="33" t="s">
        <v>40</v>
      </c>
      <c r="AB70" s="33" t="s">
        <v>41</v>
      </c>
      <c r="AC70" s="33"/>
      <c r="AD70">
        <f t="shared" si="3"/>
        <v>10</v>
      </c>
      <c r="AE70">
        <f t="shared" si="4"/>
        <v>2022</v>
      </c>
      <c r="AF70" s="33" t="str">
        <f>VLOOKUP(Q60,'[1]Tabla de Homologación'!$D$7:$E$634,2,0)</f>
        <v xml:space="preserve">Producto </v>
      </c>
      <c r="AG70">
        <f t="shared" si="5"/>
        <v>10</v>
      </c>
    </row>
    <row r="71" spans="1:33" x14ac:dyDescent="0.2">
      <c r="A71" s="33" t="s">
        <v>1957</v>
      </c>
      <c r="B71" s="33" t="s">
        <v>94</v>
      </c>
      <c r="C71" s="33" t="s">
        <v>30</v>
      </c>
      <c r="D71" s="33" t="s">
        <v>31</v>
      </c>
      <c r="E71" s="33" t="s">
        <v>1958</v>
      </c>
      <c r="F71" s="33"/>
      <c r="G71" s="34">
        <v>44839.466342592597</v>
      </c>
      <c r="H71" s="33"/>
      <c r="I71" s="33" t="s">
        <v>1959</v>
      </c>
      <c r="J71" s="35" t="s">
        <v>1960</v>
      </c>
      <c r="K71" s="33" t="s">
        <v>32</v>
      </c>
      <c r="L71" s="36">
        <v>44839.508009259298</v>
      </c>
      <c r="M71" s="33" t="s">
        <v>33</v>
      </c>
      <c r="N71" s="37">
        <v>17</v>
      </c>
      <c r="O71" s="33" t="s">
        <v>33</v>
      </c>
      <c r="P71" s="33" t="s">
        <v>34</v>
      </c>
      <c r="Q71" s="33" t="s">
        <v>95</v>
      </c>
      <c r="R71" s="33" t="s">
        <v>36</v>
      </c>
      <c r="S71" s="33" t="s">
        <v>37</v>
      </c>
      <c r="T71" s="33"/>
      <c r="U71" s="35"/>
      <c r="V71" s="35" t="s">
        <v>1961</v>
      </c>
      <c r="W71" s="33" t="s">
        <v>38</v>
      </c>
      <c r="X71" s="35" t="s">
        <v>44</v>
      </c>
      <c r="Y71" s="35" t="s">
        <v>1386</v>
      </c>
      <c r="Z71" s="35" t="s">
        <v>44</v>
      </c>
      <c r="AA71" s="33"/>
      <c r="AB71" s="33" t="s">
        <v>41</v>
      </c>
      <c r="AC71" s="33"/>
      <c r="AD71">
        <f t="shared" si="3"/>
        <v>10</v>
      </c>
      <c r="AE71">
        <f t="shared" si="4"/>
        <v>2022</v>
      </c>
      <c r="AF71" s="33" t="str">
        <f>VLOOKUP(Q61,'[1]Tabla de Homologación'!$D$7:$E$634,2,0)</f>
        <v>Producto</v>
      </c>
      <c r="AG71">
        <f t="shared" si="5"/>
        <v>1</v>
      </c>
    </row>
    <row r="72" spans="1:33" x14ac:dyDescent="0.2">
      <c r="A72" s="33" t="s">
        <v>1962</v>
      </c>
      <c r="B72" s="33" t="s">
        <v>29</v>
      </c>
      <c r="C72" s="33" t="s">
        <v>30</v>
      </c>
      <c r="D72" s="33" t="s">
        <v>31</v>
      </c>
      <c r="E72" s="33" t="s">
        <v>1963</v>
      </c>
      <c r="F72" s="33" t="s">
        <v>1964</v>
      </c>
      <c r="G72" s="34">
        <v>44841.888877314799</v>
      </c>
      <c r="H72" s="34">
        <v>44854.351030092599</v>
      </c>
      <c r="I72" s="33" t="s">
        <v>1965</v>
      </c>
      <c r="J72" s="35" t="s">
        <v>1966</v>
      </c>
      <c r="K72" s="33" t="s">
        <v>32</v>
      </c>
      <c r="L72" s="36">
        <v>44841.9305439815</v>
      </c>
      <c r="M72" s="33" t="s">
        <v>33</v>
      </c>
      <c r="N72" s="37">
        <v>8</v>
      </c>
      <c r="O72" s="33" t="s">
        <v>33</v>
      </c>
      <c r="P72" s="33" t="s">
        <v>34</v>
      </c>
      <c r="Q72" s="33" t="s">
        <v>72</v>
      </c>
      <c r="R72" s="33" t="s">
        <v>36</v>
      </c>
      <c r="S72" s="33" t="s">
        <v>37</v>
      </c>
      <c r="T72" s="33"/>
      <c r="U72" s="35"/>
      <c r="V72" s="35" t="s">
        <v>53</v>
      </c>
      <c r="W72" s="33" t="s">
        <v>38</v>
      </c>
      <c r="X72" s="35" t="s">
        <v>46</v>
      </c>
      <c r="Y72" s="35" t="s">
        <v>1190</v>
      </c>
      <c r="Z72" s="35" t="s">
        <v>49</v>
      </c>
      <c r="AA72" s="33"/>
      <c r="AB72" s="33" t="s">
        <v>41</v>
      </c>
      <c r="AC72" s="33"/>
      <c r="AD72">
        <f t="shared" si="3"/>
        <v>10</v>
      </c>
      <c r="AE72">
        <f t="shared" si="4"/>
        <v>2022</v>
      </c>
      <c r="AF72" s="33" t="s">
        <v>1756</v>
      </c>
      <c r="AG72">
        <f t="shared" si="5"/>
        <v>10</v>
      </c>
    </row>
    <row r="73" spans="1:33" x14ac:dyDescent="0.2">
      <c r="A73" s="33" t="s">
        <v>1967</v>
      </c>
      <c r="B73" s="33" t="s">
        <v>94</v>
      </c>
      <c r="C73" s="33" t="s">
        <v>30</v>
      </c>
      <c r="D73" s="33" t="s">
        <v>31</v>
      </c>
      <c r="E73" s="33" t="s">
        <v>1968</v>
      </c>
      <c r="F73" s="33"/>
      <c r="G73" s="34">
        <v>44846.617673611101</v>
      </c>
      <c r="H73" s="33"/>
      <c r="I73" s="33" t="s">
        <v>1969</v>
      </c>
      <c r="J73" s="35" t="s">
        <v>1970</v>
      </c>
      <c r="K73" s="33" t="s">
        <v>32</v>
      </c>
      <c r="L73" s="36">
        <v>44846.659340277802</v>
      </c>
      <c r="M73" s="33" t="s">
        <v>33</v>
      </c>
      <c r="N73" s="37">
        <v>13</v>
      </c>
      <c r="O73" s="33" t="s">
        <v>33</v>
      </c>
      <c r="P73" s="33" t="s">
        <v>34</v>
      </c>
      <c r="Q73" s="33" t="s">
        <v>544</v>
      </c>
      <c r="R73" s="33" t="s">
        <v>36</v>
      </c>
      <c r="S73" s="33" t="s">
        <v>37</v>
      </c>
      <c r="T73" s="33"/>
      <c r="U73" s="35"/>
      <c r="V73" s="35" t="s">
        <v>98</v>
      </c>
      <c r="W73" s="33" t="s">
        <v>38</v>
      </c>
      <c r="X73" s="35" t="s">
        <v>110</v>
      </c>
      <c r="Y73" s="35" t="s">
        <v>1190</v>
      </c>
      <c r="Z73" s="35" t="s">
        <v>115</v>
      </c>
      <c r="AA73" s="33" t="s">
        <v>40</v>
      </c>
      <c r="AB73" s="33" t="s">
        <v>41</v>
      </c>
      <c r="AC73" s="33"/>
      <c r="AD73">
        <f t="shared" si="3"/>
        <v>10</v>
      </c>
      <c r="AE73">
        <f t="shared" si="4"/>
        <v>2022</v>
      </c>
      <c r="AF73" s="33" t="s">
        <v>1756</v>
      </c>
      <c r="AG73">
        <f t="shared" si="5"/>
        <v>1</v>
      </c>
    </row>
    <row r="74" spans="1:33" x14ac:dyDescent="0.2">
      <c r="A74" s="33" t="s">
        <v>1971</v>
      </c>
      <c r="B74" s="33" t="s">
        <v>29</v>
      </c>
      <c r="C74" s="33" t="s">
        <v>30</v>
      </c>
      <c r="D74" s="33" t="s">
        <v>31</v>
      </c>
      <c r="E74" s="33" t="s">
        <v>1972</v>
      </c>
      <c r="F74" s="33" t="s">
        <v>1973</v>
      </c>
      <c r="G74" s="34">
        <v>44851.884733796302</v>
      </c>
      <c r="H74" s="34">
        <v>44855.6664467593</v>
      </c>
      <c r="I74" s="33" t="s">
        <v>1974</v>
      </c>
      <c r="J74" s="35" t="s">
        <v>1975</v>
      </c>
      <c r="K74" s="33" t="s">
        <v>32</v>
      </c>
      <c r="L74" s="36">
        <v>44851.926400463002</v>
      </c>
      <c r="M74" s="33" t="s">
        <v>33</v>
      </c>
      <c r="N74" s="37">
        <v>4</v>
      </c>
      <c r="O74" s="33" t="s">
        <v>33</v>
      </c>
      <c r="P74" s="33" t="s">
        <v>34</v>
      </c>
      <c r="Q74" s="33" t="s">
        <v>1976</v>
      </c>
      <c r="R74" s="33" t="s">
        <v>36</v>
      </c>
      <c r="S74" s="33" t="s">
        <v>37</v>
      </c>
      <c r="T74" s="33"/>
      <c r="U74" s="35"/>
      <c r="V74" s="35" t="s">
        <v>997</v>
      </c>
      <c r="W74" s="33" t="s">
        <v>38</v>
      </c>
      <c r="X74" s="35" t="s">
        <v>115</v>
      </c>
      <c r="Y74" s="35" t="s">
        <v>71</v>
      </c>
      <c r="Z74" s="35" t="s">
        <v>115</v>
      </c>
      <c r="AA74" s="33" t="s">
        <v>40</v>
      </c>
      <c r="AB74" s="33" t="s">
        <v>41</v>
      </c>
      <c r="AC74" s="33"/>
      <c r="AD74">
        <f t="shared" si="3"/>
        <v>10</v>
      </c>
      <c r="AE74">
        <f t="shared" si="4"/>
        <v>2022</v>
      </c>
      <c r="AF74" s="33" t="str">
        <f>VLOOKUP(Q64,'[1]Tabla de Homologación'!$D$7:$E$634,2,0)</f>
        <v>Producto</v>
      </c>
      <c r="AG74">
        <f t="shared" si="5"/>
        <v>10</v>
      </c>
    </row>
    <row r="75" spans="1:33" x14ac:dyDescent="0.2">
      <c r="A75" s="33" t="s">
        <v>1977</v>
      </c>
      <c r="B75" s="33" t="s">
        <v>94</v>
      </c>
      <c r="C75" s="33" t="s">
        <v>30</v>
      </c>
      <c r="D75" s="33" t="s">
        <v>31</v>
      </c>
      <c r="E75" s="33" t="s">
        <v>1978</v>
      </c>
      <c r="F75" s="33"/>
      <c r="G75" s="34">
        <v>44852.671909722201</v>
      </c>
      <c r="H75" s="33"/>
      <c r="I75" s="33" t="s">
        <v>1979</v>
      </c>
      <c r="J75" s="35" t="s">
        <v>1980</v>
      </c>
      <c r="K75" s="33" t="s">
        <v>32</v>
      </c>
      <c r="L75" s="36">
        <v>44852.713576388902</v>
      </c>
      <c r="M75" s="33" t="s">
        <v>33</v>
      </c>
      <c r="N75" s="37">
        <v>9</v>
      </c>
      <c r="O75" s="33" t="s">
        <v>33</v>
      </c>
      <c r="P75" s="33" t="s">
        <v>34</v>
      </c>
      <c r="Q75" s="33" t="s">
        <v>77</v>
      </c>
      <c r="R75" s="33" t="s">
        <v>36</v>
      </c>
      <c r="S75" s="33" t="s">
        <v>37</v>
      </c>
      <c r="T75" s="33"/>
      <c r="U75" s="35"/>
      <c r="V75" s="35" t="s">
        <v>129</v>
      </c>
      <c r="W75" s="33" t="s">
        <v>38</v>
      </c>
      <c r="X75" s="35" t="s">
        <v>437</v>
      </c>
      <c r="Y75" s="35" t="s">
        <v>69</v>
      </c>
      <c r="Z75" s="35" t="s">
        <v>115</v>
      </c>
      <c r="AA75" s="33" t="s">
        <v>40</v>
      </c>
      <c r="AB75" s="33" t="s">
        <v>41</v>
      </c>
      <c r="AC75" s="33"/>
      <c r="AD75">
        <f t="shared" si="3"/>
        <v>10</v>
      </c>
      <c r="AE75">
        <f t="shared" si="4"/>
        <v>2022</v>
      </c>
      <c r="AF75" s="33" t="str">
        <f>VLOOKUP(Q65,'[1]Tabla de Homologación'!$D$7:$E$634,2,0)</f>
        <v xml:space="preserve">Producto </v>
      </c>
      <c r="AG75">
        <f t="shared" si="5"/>
        <v>1</v>
      </c>
    </row>
    <row r="76" spans="1:33" x14ac:dyDescent="0.2">
      <c r="A76" s="33" t="s">
        <v>1981</v>
      </c>
      <c r="B76" s="33" t="s">
        <v>29</v>
      </c>
      <c r="C76" s="33" t="s">
        <v>30</v>
      </c>
      <c r="D76" s="33" t="s">
        <v>31</v>
      </c>
      <c r="E76" s="33" t="s">
        <v>1982</v>
      </c>
      <c r="F76" s="33" t="s">
        <v>1983</v>
      </c>
      <c r="G76" s="34">
        <v>44852.722569444399</v>
      </c>
      <c r="H76" s="34">
        <v>44855.677905092598</v>
      </c>
      <c r="I76" s="33" t="s">
        <v>1984</v>
      </c>
      <c r="J76" s="35" t="s">
        <v>1985</v>
      </c>
      <c r="K76" s="33" t="s">
        <v>32</v>
      </c>
      <c r="L76" s="36">
        <v>44852.764236111099</v>
      </c>
      <c r="M76" s="33" t="s">
        <v>33</v>
      </c>
      <c r="N76" s="37">
        <v>3</v>
      </c>
      <c r="O76" s="33" t="s">
        <v>33</v>
      </c>
      <c r="P76" s="33" t="s">
        <v>47</v>
      </c>
      <c r="Q76" s="33" t="s">
        <v>1976</v>
      </c>
      <c r="R76" s="33" t="s">
        <v>36</v>
      </c>
      <c r="S76" s="33" t="s">
        <v>37</v>
      </c>
      <c r="T76" s="33"/>
      <c r="U76" s="35"/>
      <c r="V76" s="35" t="s">
        <v>78</v>
      </c>
      <c r="W76" s="33" t="s">
        <v>38</v>
      </c>
      <c r="X76" s="35" t="s">
        <v>115</v>
      </c>
      <c r="Y76" s="35" t="s">
        <v>116</v>
      </c>
      <c r="Z76" s="35" t="s">
        <v>82</v>
      </c>
      <c r="AA76" s="33" t="s">
        <v>40</v>
      </c>
      <c r="AB76" s="33" t="s">
        <v>41</v>
      </c>
      <c r="AC76" s="33"/>
      <c r="AD76">
        <f t="shared" ref="AD76:AD139" si="6">MONTH(G76)</f>
        <v>10</v>
      </c>
      <c r="AE76">
        <f t="shared" ref="AE76:AE139" si="7">YEAR(G76)</f>
        <v>2022</v>
      </c>
      <c r="AF76" s="33" t="str">
        <f>VLOOKUP(Q66,'[1]Tabla de Homologación'!$D$7:$E$634,2,0)</f>
        <v>Producto</v>
      </c>
      <c r="AG76">
        <f t="shared" si="5"/>
        <v>10</v>
      </c>
    </row>
    <row r="77" spans="1:33" x14ac:dyDescent="0.2">
      <c r="A77" s="33" t="s">
        <v>1986</v>
      </c>
      <c r="B77" s="33" t="s">
        <v>29</v>
      </c>
      <c r="C77" s="33" t="s">
        <v>30</v>
      </c>
      <c r="D77" s="33" t="s">
        <v>31</v>
      </c>
      <c r="E77" s="33" t="s">
        <v>1987</v>
      </c>
      <c r="F77" s="33" t="s">
        <v>1988</v>
      </c>
      <c r="G77" s="34">
        <v>44854.441909722198</v>
      </c>
      <c r="H77" s="34">
        <v>44858.589097222197</v>
      </c>
      <c r="I77" s="33" t="s">
        <v>1989</v>
      </c>
      <c r="J77" s="35" t="s">
        <v>1990</v>
      </c>
      <c r="K77" s="33" t="s">
        <v>32</v>
      </c>
      <c r="L77" s="36">
        <v>44854.483576388899</v>
      </c>
      <c r="M77" s="33" t="s">
        <v>33</v>
      </c>
      <c r="N77" s="37">
        <v>2</v>
      </c>
      <c r="O77" s="33" t="s">
        <v>33</v>
      </c>
      <c r="P77" s="33" t="s">
        <v>34</v>
      </c>
      <c r="Q77" s="33" t="s">
        <v>1976</v>
      </c>
      <c r="R77" s="33" t="s">
        <v>36</v>
      </c>
      <c r="S77" s="33" t="s">
        <v>37</v>
      </c>
      <c r="T77" s="33"/>
      <c r="U77" s="35"/>
      <c r="V77" s="35" t="s">
        <v>112</v>
      </c>
      <c r="W77" s="33" t="s">
        <v>38</v>
      </c>
      <c r="X77" s="35" t="s">
        <v>46</v>
      </c>
      <c r="Y77" s="35" t="s">
        <v>115</v>
      </c>
      <c r="Z77" s="35" t="s">
        <v>116</v>
      </c>
      <c r="AA77" s="33" t="s">
        <v>40</v>
      </c>
      <c r="AB77" s="33" t="s">
        <v>41</v>
      </c>
      <c r="AC77" s="33" t="s">
        <v>1941</v>
      </c>
      <c r="AD77">
        <f t="shared" si="6"/>
        <v>10</v>
      </c>
      <c r="AE77">
        <f t="shared" si="7"/>
        <v>2022</v>
      </c>
      <c r="AF77" s="33" t="s">
        <v>1756</v>
      </c>
      <c r="AG77">
        <f t="shared" si="5"/>
        <v>10</v>
      </c>
    </row>
    <row r="78" spans="1:33" x14ac:dyDescent="0.2">
      <c r="A78" s="33" t="s">
        <v>1991</v>
      </c>
      <c r="B78" s="33" t="s">
        <v>94</v>
      </c>
      <c r="C78" s="33" t="s">
        <v>30</v>
      </c>
      <c r="D78" s="33" t="s">
        <v>31</v>
      </c>
      <c r="E78" s="33" t="s">
        <v>1992</v>
      </c>
      <c r="F78" s="33"/>
      <c r="G78" s="34">
        <v>44854.590821759302</v>
      </c>
      <c r="H78" s="33"/>
      <c r="I78" s="33" t="s">
        <v>1993</v>
      </c>
      <c r="J78" s="35" t="s">
        <v>1994</v>
      </c>
      <c r="K78" s="33" t="s">
        <v>32</v>
      </c>
      <c r="L78" s="36">
        <v>44854.632488425901</v>
      </c>
      <c r="M78" s="33" t="s">
        <v>33</v>
      </c>
      <c r="N78" s="37">
        <v>7</v>
      </c>
      <c r="O78" s="33" t="s">
        <v>33</v>
      </c>
      <c r="P78" s="33" t="s">
        <v>34</v>
      </c>
      <c r="Q78" s="33" t="s">
        <v>50</v>
      </c>
      <c r="R78" s="33" t="s">
        <v>36</v>
      </c>
      <c r="S78" s="33" t="s">
        <v>37</v>
      </c>
      <c r="T78" s="33"/>
      <c r="U78" s="35"/>
      <c r="V78" s="35" t="s">
        <v>396</v>
      </c>
      <c r="W78" s="33" t="s">
        <v>38</v>
      </c>
      <c r="X78" s="35" t="s">
        <v>52</v>
      </c>
      <c r="Y78" s="35" t="s">
        <v>116</v>
      </c>
      <c r="Z78" s="35" t="s">
        <v>115</v>
      </c>
      <c r="AA78" s="33" t="s">
        <v>40</v>
      </c>
      <c r="AB78" s="33" t="s">
        <v>41</v>
      </c>
      <c r="AC78" s="33"/>
      <c r="AD78">
        <f t="shared" si="6"/>
        <v>10</v>
      </c>
      <c r="AE78">
        <f t="shared" si="7"/>
        <v>2022</v>
      </c>
      <c r="AF78" s="33" t="s">
        <v>1756</v>
      </c>
      <c r="AG78">
        <f t="shared" si="5"/>
        <v>1</v>
      </c>
    </row>
    <row r="79" spans="1:33" x14ac:dyDescent="0.2">
      <c r="A79" s="33" t="s">
        <v>1995</v>
      </c>
      <c r="B79" s="33" t="s">
        <v>94</v>
      </c>
      <c r="C79" s="33" t="s">
        <v>30</v>
      </c>
      <c r="D79" s="33" t="s">
        <v>31</v>
      </c>
      <c r="E79" s="33" t="s">
        <v>1996</v>
      </c>
      <c r="F79" s="33"/>
      <c r="G79" s="34">
        <v>44858.913877314801</v>
      </c>
      <c r="H79" s="33"/>
      <c r="I79" s="33" t="s">
        <v>1997</v>
      </c>
      <c r="J79" s="35" t="s">
        <v>1998</v>
      </c>
      <c r="K79" s="33" t="s">
        <v>32</v>
      </c>
      <c r="L79" s="36">
        <v>44858.955543981501</v>
      </c>
      <c r="M79" s="33" t="s">
        <v>33</v>
      </c>
      <c r="N79" s="37">
        <v>5</v>
      </c>
      <c r="O79" s="33" t="s">
        <v>33</v>
      </c>
      <c r="P79" s="33" t="s">
        <v>34</v>
      </c>
      <c r="Q79" s="33" t="s">
        <v>1999</v>
      </c>
      <c r="R79" s="33" t="s">
        <v>36</v>
      </c>
      <c r="S79" s="33" t="s">
        <v>37</v>
      </c>
      <c r="T79" s="33"/>
      <c r="U79" s="35"/>
      <c r="V79" s="35" t="s">
        <v>53</v>
      </c>
      <c r="W79" s="33" t="s">
        <v>38</v>
      </c>
      <c r="X79" s="35" t="s">
        <v>2000</v>
      </c>
      <c r="Y79" s="35" t="s">
        <v>1190</v>
      </c>
      <c r="Z79" s="35" t="s">
        <v>115</v>
      </c>
      <c r="AA79" s="33" t="s">
        <v>40</v>
      </c>
      <c r="AB79" s="33" t="s">
        <v>41</v>
      </c>
      <c r="AC79" s="33"/>
      <c r="AD79">
        <f t="shared" si="6"/>
        <v>10</v>
      </c>
      <c r="AE79">
        <f t="shared" si="7"/>
        <v>2022</v>
      </c>
      <c r="AF79" s="33" t="s">
        <v>1756</v>
      </c>
      <c r="AG79">
        <f t="shared" si="5"/>
        <v>1</v>
      </c>
    </row>
    <row r="80" spans="1:33" x14ac:dyDescent="0.2">
      <c r="A80" s="33" t="s">
        <v>486</v>
      </c>
      <c r="B80" s="33" t="s">
        <v>29</v>
      </c>
      <c r="C80" s="33" t="s">
        <v>30</v>
      </c>
      <c r="D80" s="33" t="s">
        <v>31</v>
      </c>
      <c r="E80" s="33" t="s">
        <v>487</v>
      </c>
      <c r="F80" s="33" t="s">
        <v>745</v>
      </c>
      <c r="G80" s="34">
        <v>44647.502858796302</v>
      </c>
      <c r="H80" s="34">
        <v>44670.736215277801</v>
      </c>
      <c r="I80" s="33" t="s">
        <v>488</v>
      </c>
      <c r="J80" s="35" t="s">
        <v>489</v>
      </c>
      <c r="K80" s="33" t="s">
        <v>32</v>
      </c>
      <c r="L80" s="36">
        <v>44647.502870370401</v>
      </c>
      <c r="M80" s="33" t="s">
        <v>33</v>
      </c>
      <c r="N80" s="37">
        <v>15</v>
      </c>
      <c r="O80" s="33" t="s">
        <v>33</v>
      </c>
      <c r="P80" s="33" t="s">
        <v>34</v>
      </c>
      <c r="Q80" s="33" t="s">
        <v>88</v>
      </c>
      <c r="R80" s="33" t="s">
        <v>36</v>
      </c>
      <c r="S80" s="33" t="s">
        <v>37</v>
      </c>
      <c r="T80" s="33"/>
      <c r="U80" s="35"/>
      <c r="V80" s="35" t="s">
        <v>490</v>
      </c>
      <c r="W80" s="33" t="s">
        <v>491</v>
      </c>
      <c r="X80" s="35" t="s">
        <v>115</v>
      </c>
      <c r="Y80" s="35" t="s">
        <v>46</v>
      </c>
      <c r="Z80" s="35" t="s">
        <v>492</v>
      </c>
      <c r="AA80" s="33" t="s">
        <v>40</v>
      </c>
      <c r="AB80" s="33" t="s">
        <v>41</v>
      </c>
      <c r="AC80" s="33"/>
      <c r="AD80">
        <f t="shared" si="6"/>
        <v>3</v>
      </c>
      <c r="AE80">
        <f t="shared" si="7"/>
        <v>2022</v>
      </c>
      <c r="AF80" s="33" t="str">
        <f>VLOOKUP(Q70,'[1]Tabla de Homologación'!$D$7:$E$634,2,0)</f>
        <v xml:space="preserve">Producto </v>
      </c>
      <c r="AG80">
        <f t="shared" si="5"/>
        <v>4</v>
      </c>
    </row>
    <row r="81" spans="1:33" x14ac:dyDescent="0.2">
      <c r="A81" s="33" t="s">
        <v>493</v>
      </c>
      <c r="B81" s="33" t="s">
        <v>29</v>
      </c>
      <c r="C81" s="33" t="s">
        <v>30</v>
      </c>
      <c r="D81" s="33" t="s">
        <v>31</v>
      </c>
      <c r="E81" s="33" t="s">
        <v>494</v>
      </c>
      <c r="F81" s="33" t="s">
        <v>746</v>
      </c>
      <c r="G81" s="34">
        <v>44648.389236111099</v>
      </c>
      <c r="H81" s="34">
        <v>44680.686261574097</v>
      </c>
      <c r="I81" s="33" t="s">
        <v>495</v>
      </c>
      <c r="J81" s="35" t="s">
        <v>496</v>
      </c>
      <c r="K81" s="33" t="s">
        <v>32</v>
      </c>
      <c r="L81" s="36">
        <v>44648.389236111099</v>
      </c>
      <c r="M81" s="33" t="s">
        <v>33</v>
      </c>
      <c r="N81" s="37">
        <v>23</v>
      </c>
      <c r="O81" s="33" t="s">
        <v>42</v>
      </c>
      <c r="P81" s="33" t="s">
        <v>34</v>
      </c>
      <c r="Q81" s="33" t="s">
        <v>45</v>
      </c>
      <c r="R81" s="33" t="s">
        <v>36</v>
      </c>
      <c r="S81" s="33" t="s">
        <v>37</v>
      </c>
      <c r="T81" s="33"/>
      <c r="U81" s="35"/>
      <c r="V81" s="35" t="s">
        <v>497</v>
      </c>
      <c r="W81" s="33" t="s">
        <v>38</v>
      </c>
      <c r="X81" s="35" t="s">
        <v>115</v>
      </c>
      <c r="Y81" s="35" t="s">
        <v>116</v>
      </c>
      <c r="Z81" s="35" t="s">
        <v>54</v>
      </c>
      <c r="AA81" s="33" t="s">
        <v>40</v>
      </c>
      <c r="AB81" s="33" t="s">
        <v>41</v>
      </c>
      <c r="AC81" s="33"/>
      <c r="AD81">
        <f t="shared" si="6"/>
        <v>3</v>
      </c>
      <c r="AE81">
        <f t="shared" si="7"/>
        <v>2022</v>
      </c>
      <c r="AF81" s="33" t="str">
        <f>VLOOKUP(Q71,'[1]Tabla de Homologación'!$D$7:$E$634,2,0)</f>
        <v>Producto</v>
      </c>
      <c r="AG81">
        <f t="shared" si="5"/>
        <v>4</v>
      </c>
    </row>
    <row r="82" spans="1:33" x14ac:dyDescent="0.2">
      <c r="A82" s="33" t="s">
        <v>498</v>
      </c>
      <c r="B82" s="33" t="s">
        <v>29</v>
      </c>
      <c r="C82" s="33" t="s">
        <v>30</v>
      </c>
      <c r="D82" s="33" t="s">
        <v>31</v>
      </c>
      <c r="E82" s="33" t="s">
        <v>499</v>
      </c>
      <c r="F82" s="33" t="s">
        <v>747</v>
      </c>
      <c r="G82" s="34">
        <v>44650.637766203698</v>
      </c>
      <c r="H82" s="34">
        <v>44669.626423611102</v>
      </c>
      <c r="I82" s="33" t="s">
        <v>500</v>
      </c>
      <c r="J82" s="35" t="s">
        <v>501</v>
      </c>
      <c r="K82" s="33" t="s">
        <v>32</v>
      </c>
      <c r="L82" s="36">
        <v>44650.637766203698</v>
      </c>
      <c r="M82" s="33" t="s">
        <v>33</v>
      </c>
      <c r="N82" s="37">
        <v>12</v>
      </c>
      <c r="O82" s="33" t="s">
        <v>33</v>
      </c>
      <c r="P82" s="33" t="s">
        <v>47</v>
      </c>
      <c r="Q82" s="33" t="s">
        <v>48</v>
      </c>
      <c r="R82" s="33" t="s">
        <v>36</v>
      </c>
      <c r="S82" s="33" t="s">
        <v>37</v>
      </c>
      <c r="T82" s="33"/>
      <c r="U82" s="35"/>
      <c r="V82" s="35" t="s">
        <v>58</v>
      </c>
      <c r="W82" s="33" t="s">
        <v>38</v>
      </c>
      <c r="X82" s="35" t="s">
        <v>115</v>
      </c>
      <c r="Y82" s="35" t="s">
        <v>69</v>
      </c>
      <c r="Z82" s="35" t="s">
        <v>502</v>
      </c>
      <c r="AA82" s="33" t="s">
        <v>40</v>
      </c>
      <c r="AB82" s="33" t="s">
        <v>41</v>
      </c>
      <c r="AC82" s="33"/>
      <c r="AD82">
        <f t="shared" si="6"/>
        <v>3</v>
      </c>
      <c r="AE82">
        <f t="shared" si="7"/>
        <v>2022</v>
      </c>
      <c r="AF82" s="33" t="str">
        <f>VLOOKUP(Q72,'[1]Tabla de Homologación'!$D$7:$E$634,2,0)</f>
        <v>Producto</v>
      </c>
      <c r="AG82">
        <f t="shared" si="5"/>
        <v>4</v>
      </c>
    </row>
    <row r="83" spans="1:33" x14ac:dyDescent="0.2">
      <c r="A83" s="33" t="s">
        <v>748</v>
      </c>
      <c r="B83" s="33" t="s">
        <v>29</v>
      </c>
      <c r="C83" s="33" t="s">
        <v>30</v>
      </c>
      <c r="D83" s="33" t="s">
        <v>31</v>
      </c>
      <c r="E83" s="33" t="s">
        <v>749</v>
      </c>
      <c r="F83" s="33" t="s">
        <v>750</v>
      </c>
      <c r="G83" s="34">
        <v>44656.411574074104</v>
      </c>
      <c r="H83" s="34">
        <v>44680.747650463003</v>
      </c>
      <c r="I83" s="33" t="s">
        <v>751</v>
      </c>
      <c r="J83" s="35" t="s">
        <v>752</v>
      </c>
      <c r="K83" s="33" t="s">
        <v>32</v>
      </c>
      <c r="L83" s="36">
        <v>44656.369907407403</v>
      </c>
      <c r="M83" s="33" t="s">
        <v>33</v>
      </c>
      <c r="N83" s="37">
        <v>17</v>
      </c>
      <c r="O83" s="33" t="s">
        <v>33</v>
      </c>
      <c r="P83" s="33" t="s">
        <v>34</v>
      </c>
      <c r="Q83" s="33" t="s">
        <v>87</v>
      </c>
      <c r="R83" s="33" t="s">
        <v>36</v>
      </c>
      <c r="S83" s="33" t="s">
        <v>37</v>
      </c>
      <c r="T83" s="33"/>
      <c r="U83" s="35"/>
      <c r="V83" s="35" t="s">
        <v>60</v>
      </c>
      <c r="W83" s="33" t="s">
        <v>38</v>
      </c>
      <c r="X83" s="35" t="s">
        <v>115</v>
      </c>
      <c r="Y83" s="35" t="s">
        <v>44</v>
      </c>
      <c r="Z83" s="35" t="s">
        <v>506</v>
      </c>
      <c r="AA83" s="33" t="s">
        <v>40</v>
      </c>
      <c r="AB83" s="33" t="s">
        <v>41</v>
      </c>
      <c r="AC83" s="33"/>
      <c r="AD83">
        <f t="shared" si="6"/>
        <v>4</v>
      </c>
      <c r="AE83">
        <f t="shared" si="7"/>
        <v>2022</v>
      </c>
      <c r="AF83" s="33" t="s">
        <v>1756</v>
      </c>
      <c r="AG83">
        <f t="shared" si="5"/>
        <v>4</v>
      </c>
    </row>
    <row r="84" spans="1:33" x14ac:dyDescent="0.2">
      <c r="A84" s="33" t="s">
        <v>753</v>
      </c>
      <c r="B84" s="33" t="s">
        <v>29</v>
      </c>
      <c r="C84" s="33" t="s">
        <v>30</v>
      </c>
      <c r="D84" s="33" t="s">
        <v>31</v>
      </c>
      <c r="E84" s="33" t="s">
        <v>754</v>
      </c>
      <c r="F84" s="33" t="s">
        <v>1278</v>
      </c>
      <c r="G84" s="34">
        <v>44658.571180555598</v>
      </c>
      <c r="H84" s="34">
        <v>44729.568171296298</v>
      </c>
      <c r="I84" s="33" t="s">
        <v>755</v>
      </c>
      <c r="J84" s="35" t="s">
        <v>756</v>
      </c>
      <c r="K84" s="33" t="s">
        <v>32</v>
      </c>
      <c r="L84" s="36">
        <v>44658.529513888898</v>
      </c>
      <c r="M84" s="33" t="s">
        <v>33</v>
      </c>
      <c r="N84" s="37">
        <v>50</v>
      </c>
      <c r="O84" s="33" t="s">
        <v>42</v>
      </c>
      <c r="P84" s="33" t="s">
        <v>34</v>
      </c>
      <c r="Q84" s="33" t="s">
        <v>45</v>
      </c>
      <c r="R84" s="33" t="s">
        <v>36</v>
      </c>
      <c r="S84" s="33" t="s">
        <v>37</v>
      </c>
      <c r="T84" s="33"/>
      <c r="U84" s="35"/>
      <c r="V84" s="35" t="s">
        <v>55</v>
      </c>
      <c r="W84" s="33" t="s">
        <v>38</v>
      </c>
      <c r="X84" s="35" t="s">
        <v>115</v>
      </c>
      <c r="Y84" s="35" t="s">
        <v>116</v>
      </c>
      <c r="Z84" s="35" t="s">
        <v>115</v>
      </c>
      <c r="AA84" s="33" t="s">
        <v>40</v>
      </c>
      <c r="AB84" s="33" t="s">
        <v>41</v>
      </c>
      <c r="AC84" s="33"/>
      <c r="AD84">
        <f t="shared" si="6"/>
        <v>4</v>
      </c>
      <c r="AE84">
        <f t="shared" si="7"/>
        <v>2022</v>
      </c>
      <c r="AF84" s="33" t="s">
        <v>1146</v>
      </c>
      <c r="AG84">
        <f t="shared" si="5"/>
        <v>6</v>
      </c>
    </row>
    <row r="85" spans="1:33" x14ac:dyDescent="0.2">
      <c r="A85" s="33" t="s">
        <v>757</v>
      </c>
      <c r="B85" s="33" t="s">
        <v>29</v>
      </c>
      <c r="C85" s="33" t="s">
        <v>30</v>
      </c>
      <c r="D85" s="33" t="s">
        <v>31</v>
      </c>
      <c r="E85" s="33" t="s">
        <v>758</v>
      </c>
      <c r="F85" s="33" t="s">
        <v>1279</v>
      </c>
      <c r="G85" s="34">
        <v>44658.585625</v>
      </c>
      <c r="H85" s="34">
        <v>44729.567407407398</v>
      </c>
      <c r="I85" s="33" t="s">
        <v>755</v>
      </c>
      <c r="J85" s="35" t="s">
        <v>756</v>
      </c>
      <c r="K85" s="33" t="s">
        <v>32</v>
      </c>
      <c r="L85" s="36">
        <v>44658.543958333299</v>
      </c>
      <c r="M85" s="33" t="s">
        <v>33</v>
      </c>
      <c r="N85" s="37">
        <v>50</v>
      </c>
      <c r="O85" s="33" t="s">
        <v>42</v>
      </c>
      <c r="P85" s="33" t="s">
        <v>34</v>
      </c>
      <c r="Q85" s="33" t="s">
        <v>45</v>
      </c>
      <c r="R85" s="33" t="s">
        <v>36</v>
      </c>
      <c r="S85" s="33" t="s">
        <v>37</v>
      </c>
      <c r="T85" s="33" t="s">
        <v>89</v>
      </c>
      <c r="U85" s="35" t="s">
        <v>64</v>
      </c>
      <c r="V85" s="35" t="s">
        <v>55</v>
      </c>
      <c r="W85" s="33" t="s">
        <v>38</v>
      </c>
      <c r="X85" s="35" t="s">
        <v>115</v>
      </c>
      <c r="Y85" s="35" t="s">
        <v>116</v>
      </c>
      <c r="Z85" s="35" t="s">
        <v>838</v>
      </c>
      <c r="AA85" s="33" t="s">
        <v>40</v>
      </c>
      <c r="AB85" s="33" t="s">
        <v>41</v>
      </c>
      <c r="AC85" s="33"/>
      <c r="AD85">
        <f t="shared" si="6"/>
        <v>4</v>
      </c>
      <c r="AE85">
        <f t="shared" si="7"/>
        <v>2022</v>
      </c>
      <c r="AF85" s="33" t="str">
        <f>VLOOKUP(Q75,'[1]Tabla de Homologación'!$D$7:$E$634,2,0)</f>
        <v>Producto</v>
      </c>
      <c r="AG85">
        <f t="shared" si="5"/>
        <v>6</v>
      </c>
    </row>
    <row r="86" spans="1:33" x14ac:dyDescent="0.2">
      <c r="A86" s="33" t="s">
        <v>759</v>
      </c>
      <c r="B86" s="33" t="s">
        <v>29</v>
      </c>
      <c r="C86" s="33" t="s">
        <v>30</v>
      </c>
      <c r="D86" s="33" t="s">
        <v>31</v>
      </c>
      <c r="E86" s="33" t="s">
        <v>760</v>
      </c>
      <c r="F86" s="33" t="s">
        <v>920</v>
      </c>
      <c r="G86" s="34">
        <v>44658.610844907402</v>
      </c>
      <c r="H86" s="34">
        <v>44687.697175925903</v>
      </c>
      <c r="I86" s="33" t="s">
        <v>761</v>
      </c>
      <c r="J86" s="35" t="s">
        <v>762</v>
      </c>
      <c r="K86" s="33" t="s">
        <v>32</v>
      </c>
      <c r="L86" s="36">
        <v>44658.569178240701</v>
      </c>
      <c r="M86" s="33" t="s">
        <v>33</v>
      </c>
      <c r="N86" s="37">
        <v>20</v>
      </c>
      <c r="O86" s="33" t="s">
        <v>33</v>
      </c>
      <c r="P86" s="33" t="s">
        <v>34</v>
      </c>
      <c r="Q86" s="33" t="s">
        <v>45</v>
      </c>
      <c r="R86" s="33" t="s">
        <v>36</v>
      </c>
      <c r="S86" s="33" t="s">
        <v>37</v>
      </c>
      <c r="T86" s="33"/>
      <c r="U86" s="35"/>
      <c r="V86" s="35" t="s">
        <v>98</v>
      </c>
      <c r="W86" s="33" t="s">
        <v>38</v>
      </c>
      <c r="X86" s="35" t="s">
        <v>115</v>
      </c>
      <c r="Y86" s="35" t="s">
        <v>116</v>
      </c>
      <c r="Z86" s="35" t="s">
        <v>492</v>
      </c>
      <c r="AA86" s="33" t="s">
        <v>57</v>
      </c>
      <c r="AB86" s="33" t="s">
        <v>41</v>
      </c>
      <c r="AC86" s="33" t="s">
        <v>1941</v>
      </c>
      <c r="AD86">
        <f t="shared" si="6"/>
        <v>4</v>
      </c>
      <c r="AE86">
        <f t="shared" si="7"/>
        <v>2022</v>
      </c>
      <c r="AF86" s="33" t="s">
        <v>1146</v>
      </c>
      <c r="AG86">
        <f t="shared" si="5"/>
        <v>5</v>
      </c>
    </row>
    <row r="87" spans="1:33" x14ac:dyDescent="0.2">
      <c r="A87" s="33" t="s">
        <v>921</v>
      </c>
      <c r="B87" s="33" t="s">
        <v>29</v>
      </c>
      <c r="C87" s="33" t="s">
        <v>30</v>
      </c>
      <c r="D87" s="33" t="s">
        <v>31</v>
      </c>
      <c r="E87" s="33" t="s">
        <v>922</v>
      </c>
      <c r="F87" s="33" t="s">
        <v>923</v>
      </c>
      <c r="G87" s="34">
        <v>44659.5418055556</v>
      </c>
      <c r="H87" s="34">
        <v>44687.699374999997</v>
      </c>
      <c r="I87" s="33" t="s">
        <v>924</v>
      </c>
      <c r="J87" s="35" t="s">
        <v>925</v>
      </c>
      <c r="K87" s="33" t="s">
        <v>32</v>
      </c>
      <c r="L87" s="36">
        <v>44659.5418055556</v>
      </c>
      <c r="M87" s="33" t="s">
        <v>33</v>
      </c>
      <c r="N87" s="37">
        <v>19</v>
      </c>
      <c r="O87" s="33" t="s">
        <v>33</v>
      </c>
      <c r="P87" s="33" t="s">
        <v>34</v>
      </c>
      <c r="Q87" s="33" t="s">
        <v>126</v>
      </c>
      <c r="R87" s="33" t="s">
        <v>36</v>
      </c>
      <c r="S87" s="33" t="s">
        <v>37</v>
      </c>
      <c r="T87" s="33"/>
      <c r="U87" s="35"/>
      <c r="V87" s="35" t="s">
        <v>926</v>
      </c>
      <c r="W87" s="33" t="s">
        <v>38</v>
      </c>
      <c r="X87" s="35" t="s">
        <v>115</v>
      </c>
      <c r="Y87" s="35" t="s">
        <v>44</v>
      </c>
      <c r="Z87" s="35" t="s">
        <v>492</v>
      </c>
      <c r="AA87" s="33" t="s">
        <v>40</v>
      </c>
      <c r="AB87" s="33" t="s">
        <v>41</v>
      </c>
      <c r="AC87" s="33"/>
      <c r="AD87">
        <f t="shared" si="6"/>
        <v>4</v>
      </c>
      <c r="AE87">
        <f t="shared" si="7"/>
        <v>2022</v>
      </c>
      <c r="AF87" s="33" t="s">
        <v>1756</v>
      </c>
      <c r="AG87">
        <f t="shared" si="5"/>
        <v>5</v>
      </c>
    </row>
    <row r="88" spans="1:33" ht="0.75" customHeight="1" x14ac:dyDescent="0.2">
      <c r="A88" s="33" t="s">
        <v>763</v>
      </c>
      <c r="B88" s="33" t="s">
        <v>29</v>
      </c>
      <c r="C88" s="33" t="s">
        <v>30</v>
      </c>
      <c r="D88" s="33" t="s">
        <v>31</v>
      </c>
      <c r="E88" s="33" t="s">
        <v>764</v>
      </c>
      <c r="F88" s="33" t="s">
        <v>1280</v>
      </c>
      <c r="G88" s="34">
        <v>44661.417094907403</v>
      </c>
      <c r="H88" s="34">
        <v>44782.511053240698</v>
      </c>
      <c r="I88" s="33" t="s">
        <v>765</v>
      </c>
      <c r="J88" s="35" t="s">
        <v>766</v>
      </c>
      <c r="K88" s="33" t="s">
        <v>32</v>
      </c>
      <c r="L88" s="36">
        <v>44661.417106481502</v>
      </c>
      <c r="M88" s="33" t="s">
        <v>33</v>
      </c>
      <c r="N88" s="37">
        <v>83</v>
      </c>
      <c r="O88" s="33" t="s">
        <v>42</v>
      </c>
      <c r="P88" s="33" t="s">
        <v>34</v>
      </c>
      <c r="Q88" s="33" t="s">
        <v>84</v>
      </c>
      <c r="R88" s="33" t="s">
        <v>36</v>
      </c>
      <c r="S88" s="33" t="s">
        <v>37</v>
      </c>
      <c r="T88" s="33"/>
      <c r="U88" s="35"/>
      <c r="V88" s="35" t="s">
        <v>767</v>
      </c>
      <c r="W88" s="33" t="s">
        <v>38</v>
      </c>
      <c r="X88" s="35" t="s">
        <v>115</v>
      </c>
      <c r="Y88" s="35" t="s">
        <v>116</v>
      </c>
      <c r="Z88" s="35" t="s">
        <v>768</v>
      </c>
      <c r="AA88" s="33" t="s">
        <v>40</v>
      </c>
      <c r="AB88" s="33" t="s">
        <v>41</v>
      </c>
      <c r="AC88" s="33"/>
      <c r="AD88">
        <f t="shared" si="6"/>
        <v>4</v>
      </c>
      <c r="AE88">
        <f t="shared" si="7"/>
        <v>2022</v>
      </c>
      <c r="AF88" s="33" t="str">
        <f>VLOOKUP(Q78,'[1]Tabla de Homologación'!$D$7:$E$634,2,0)</f>
        <v xml:space="preserve">Producto </v>
      </c>
      <c r="AG88">
        <f t="shared" si="5"/>
        <v>8</v>
      </c>
    </row>
    <row r="89" spans="1:33" x14ac:dyDescent="0.2">
      <c r="A89" s="33" t="s">
        <v>1281</v>
      </c>
      <c r="B89" s="33" t="s">
        <v>29</v>
      </c>
      <c r="C89" s="33" t="s">
        <v>30</v>
      </c>
      <c r="D89" s="33" t="s">
        <v>31</v>
      </c>
      <c r="E89" s="33" t="s">
        <v>1282</v>
      </c>
      <c r="F89" s="33" t="s">
        <v>1283</v>
      </c>
      <c r="G89" s="34">
        <v>44663.421006944402</v>
      </c>
      <c r="H89" s="34">
        <v>44714.776354166701</v>
      </c>
      <c r="I89" s="33" t="s">
        <v>771</v>
      </c>
      <c r="J89" s="35" t="s">
        <v>772</v>
      </c>
      <c r="K89" s="33" t="s">
        <v>32</v>
      </c>
      <c r="L89" s="36">
        <v>44663.421006944402</v>
      </c>
      <c r="M89" s="33" t="s">
        <v>33</v>
      </c>
      <c r="N89" s="37">
        <v>36</v>
      </c>
      <c r="O89" s="33" t="s">
        <v>42</v>
      </c>
      <c r="P89" s="33" t="s">
        <v>47</v>
      </c>
      <c r="Q89" s="33" t="s">
        <v>105</v>
      </c>
      <c r="R89" s="33" t="s">
        <v>36</v>
      </c>
      <c r="S89" s="33" t="s">
        <v>37</v>
      </c>
      <c r="T89" s="33"/>
      <c r="U89" s="35"/>
      <c r="V89" s="35" t="s">
        <v>58</v>
      </c>
      <c r="W89" s="33" t="s">
        <v>38</v>
      </c>
      <c r="X89" s="35" t="s">
        <v>115</v>
      </c>
      <c r="Y89" s="35" t="s">
        <v>69</v>
      </c>
      <c r="Z89" s="35" t="s">
        <v>115</v>
      </c>
      <c r="AA89" s="33"/>
      <c r="AB89" s="33" t="s">
        <v>41</v>
      </c>
      <c r="AC89" s="33"/>
      <c r="AD89">
        <f t="shared" si="6"/>
        <v>4</v>
      </c>
      <c r="AE89">
        <f t="shared" si="7"/>
        <v>2022</v>
      </c>
      <c r="AF89" s="33" t="s">
        <v>1146</v>
      </c>
      <c r="AG89">
        <f t="shared" si="5"/>
        <v>6</v>
      </c>
    </row>
    <row r="90" spans="1:33" x14ac:dyDescent="0.2">
      <c r="A90" s="33" t="s">
        <v>769</v>
      </c>
      <c r="B90" s="33" t="s">
        <v>29</v>
      </c>
      <c r="C90" s="33" t="s">
        <v>30</v>
      </c>
      <c r="D90" s="33" t="s">
        <v>31</v>
      </c>
      <c r="E90" s="33" t="s">
        <v>770</v>
      </c>
      <c r="F90" s="33" t="s">
        <v>1284</v>
      </c>
      <c r="G90" s="34">
        <v>44663.447152777801</v>
      </c>
      <c r="H90" s="34">
        <v>44714.777118055601</v>
      </c>
      <c r="I90" s="33" t="s">
        <v>771</v>
      </c>
      <c r="J90" s="35" t="s">
        <v>772</v>
      </c>
      <c r="K90" s="33" t="s">
        <v>32</v>
      </c>
      <c r="L90" s="36">
        <v>44663.447152777801</v>
      </c>
      <c r="M90" s="33" t="s">
        <v>33</v>
      </c>
      <c r="N90" s="37">
        <v>36</v>
      </c>
      <c r="O90" s="33" t="s">
        <v>42</v>
      </c>
      <c r="P90" s="33" t="s">
        <v>47</v>
      </c>
      <c r="Q90" s="33" t="s">
        <v>105</v>
      </c>
      <c r="R90" s="33" t="s">
        <v>36</v>
      </c>
      <c r="S90" s="33" t="s">
        <v>37</v>
      </c>
      <c r="T90" s="33"/>
      <c r="U90" s="35"/>
      <c r="V90" s="35" t="s">
        <v>58</v>
      </c>
      <c r="W90" s="33" t="s">
        <v>38</v>
      </c>
      <c r="X90" s="35" t="s">
        <v>115</v>
      </c>
      <c r="Y90" s="35" t="s">
        <v>69</v>
      </c>
      <c r="Z90" s="35" t="s">
        <v>115</v>
      </c>
      <c r="AA90" s="33"/>
      <c r="AB90" s="33" t="s">
        <v>41</v>
      </c>
      <c r="AC90" s="33"/>
      <c r="AD90">
        <f t="shared" si="6"/>
        <v>4</v>
      </c>
      <c r="AE90">
        <f t="shared" si="7"/>
        <v>2022</v>
      </c>
      <c r="AF90" s="33" t="str">
        <f>VLOOKUP(Q80,'[1]Tabla de Homologación'!$D$7:$E$634,2,0)</f>
        <v>Producto</v>
      </c>
      <c r="AG90">
        <f t="shared" si="5"/>
        <v>6</v>
      </c>
    </row>
    <row r="91" spans="1:33" x14ac:dyDescent="0.2">
      <c r="A91" s="33" t="s">
        <v>773</v>
      </c>
      <c r="B91" s="33" t="s">
        <v>29</v>
      </c>
      <c r="C91" s="33" t="s">
        <v>30</v>
      </c>
      <c r="D91" s="33" t="s">
        <v>31</v>
      </c>
      <c r="E91" s="33" t="s">
        <v>774</v>
      </c>
      <c r="F91" s="33" t="s">
        <v>927</v>
      </c>
      <c r="G91" s="34">
        <v>44670.522615740701</v>
      </c>
      <c r="H91" s="34">
        <v>44698.788530092599</v>
      </c>
      <c r="I91" s="33" t="s">
        <v>775</v>
      </c>
      <c r="J91" s="35" t="s">
        <v>776</v>
      </c>
      <c r="K91" s="33" t="s">
        <v>32</v>
      </c>
      <c r="L91" s="36">
        <v>44670.5226273148</v>
      </c>
      <c r="M91" s="33" t="s">
        <v>33</v>
      </c>
      <c r="N91" s="37">
        <v>20</v>
      </c>
      <c r="O91" s="33" t="s">
        <v>33</v>
      </c>
      <c r="P91" s="33" t="s">
        <v>34</v>
      </c>
      <c r="Q91" s="33" t="s">
        <v>50</v>
      </c>
      <c r="R91" s="33" t="s">
        <v>36</v>
      </c>
      <c r="S91" s="33" t="s">
        <v>37</v>
      </c>
      <c r="T91" s="33"/>
      <c r="U91" s="35"/>
      <c r="V91" s="35" t="s">
        <v>580</v>
      </c>
      <c r="W91" s="33" t="s">
        <v>38</v>
      </c>
      <c r="X91" s="35" t="s">
        <v>115</v>
      </c>
      <c r="Y91" s="35" t="s">
        <v>69</v>
      </c>
      <c r="Z91" s="35" t="s">
        <v>52</v>
      </c>
      <c r="AA91" s="33" t="s">
        <v>40</v>
      </c>
      <c r="AB91" s="33" t="s">
        <v>41</v>
      </c>
      <c r="AC91" s="33"/>
      <c r="AD91">
        <f t="shared" si="6"/>
        <v>4</v>
      </c>
      <c r="AE91">
        <f t="shared" si="7"/>
        <v>2022</v>
      </c>
      <c r="AF91" s="33" t="str">
        <f>VLOOKUP(Q81,'[1]Tabla de Homologación'!$D$7:$E$634,2,0)</f>
        <v xml:space="preserve">Producto </v>
      </c>
      <c r="AG91">
        <f t="shared" si="5"/>
        <v>5</v>
      </c>
    </row>
    <row r="92" spans="1:33" x14ac:dyDescent="0.2">
      <c r="A92" s="33" t="s">
        <v>777</v>
      </c>
      <c r="B92" s="33" t="s">
        <v>29</v>
      </c>
      <c r="C92" s="33" t="s">
        <v>30</v>
      </c>
      <c r="D92" s="33" t="s">
        <v>31</v>
      </c>
      <c r="E92" s="33" t="s">
        <v>778</v>
      </c>
      <c r="F92" s="33" t="s">
        <v>779</v>
      </c>
      <c r="G92" s="34">
        <v>44670.6394560185</v>
      </c>
      <c r="H92" s="34">
        <v>44673.691527777803</v>
      </c>
      <c r="I92" s="33" t="s">
        <v>663</v>
      </c>
      <c r="J92" s="35" t="s">
        <v>664</v>
      </c>
      <c r="K92" s="33" t="s">
        <v>32</v>
      </c>
      <c r="L92" s="36">
        <v>44670.6394560185</v>
      </c>
      <c r="M92" s="33" t="s">
        <v>33</v>
      </c>
      <c r="N92" s="37">
        <v>3</v>
      </c>
      <c r="O92" s="33" t="s">
        <v>33</v>
      </c>
      <c r="P92" s="33" t="s">
        <v>34</v>
      </c>
      <c r="Q92" s="33" t="s">
        <v>544</v>
      </c>
      <c r="R92" s="33" t="s">
        <v>36</v>
      </c>
      <c r="S92" s="33" t="s">
        <v>37</v>
      </c>
      <c r="T92" s="33"/>
      <c r="U92" s="35"/>
      <c r="V92" s="35" t="s">
        <v>119</v>
      </c>
      <c r="W92" s="33" t="s">
        <v>63</v>
      </c>
      <c r="X92" s="35" t="s">
        <v>115</v>
      </c>
      <c r="Y92" s="35" t="s">
        <v>69</v>
      </c>
      <c r="Z92" s="35" t="s">
        <v>54</v>
      </c>
      <c r="AA92" s="33" t="s">
        <v>40</v>
      </c>
      <c r="AB92" s="33" t="s">
        <v>41</v>
      </c>
      <c r="AC92" s="33"/>
      <c r="AD92">
        <f t="shared" si="6"/>
        <v>4</v>
      </c>
      <c r="AE92">
        <f t="shared" si="7"/>
        <v>2022</v>
      </c>
      <c r="AF92" s="33" t="str">
        <f>VLOOKUP(Q82,'[1]Tabla de Homologación'!$D$7:$E$634,2,0)</f>
        <v>Producto</v>
      </c>
      <c r="AG92">
        <f t="shared" si="5"/>
        <v>4</v>
      </c>
    </row>
    <row r="93" spans="1:33" x14ac:dyDescent="0.2">
      <c r="A93" s="33" t="s">
        <v>1285</v>
      </c>
      <c r="B93" s="33" t="s">
        <v>29</v>
      </c>
      <c r="C93" s="33" t="s">
        <v>30</v>
      </c>
      <c r="D93" s="33" t="s">
        <v>31</v>
      </c>
      <c r="E93" s="33" t="s">
        <v>1286</v>
      </c>
      <c r="F93" s="33" t="s">
        <v>1287</v>
      </c>
      <c r="G93" s="34">
        <v>44671.437557870398</v>
      </c>
      <c r="H93" s="34">
        <v>44714.783657407403</v>
      </c>
      <c r="I93" s="33" t="s">
        <v>1288</v>
      </c>
      <c r="J93" s="35" t="s">
        <v>1289</v>
      </c>
      <c r="K93" s="33" t="s">
        <v>32</v>
      </c>
      <c r="L93" s="36">
        <v>44671.437557870398</v>
      </c>
      <c r="M93" s="33" t="s">
        <v>33</v>
      </c>
      <c r="N93" s="37">
        <v>31</v>
      </c>
      <c r="O93" s="33" t="s">
        <v>42</v>
      </c>
      <c r="P93" s="33" t="s">
        <v>34</v>
      </c>
      <c r="Q93" s="33" t="s">
        <v>84</v>
      </c>
      <c r="R93" s="33" t="s">
        <v>36</v>
      </c>
      <c r="S93" s="33" t="s">
        <v>37</v>
      </c>
      <c r="T93" s="33"/>
      <c r="U93" s="35"/>
      <c r="V93" s="35" t="s">
        <v>80</v>
      </c>
      <c r="W93" s="33" t="s">
        <v>38</v>
      </c>
      <c r="X93" s="35" t="s">
        <v>115</v>
      </c>
      <c r="Y93" s="35" t="s">
        <v>69</v>
      </c>
      <c r="Z93" s="35" t="s">
        <v>115</v>
      </c>
      <c r="AA93" s="33" t="s">
        <v>40</v>
      </c>
      <c r="AB93" s="33" t="s">
        <v>41</v>
      </c>
      <c r="AC93" s="33"/>
      <c r="AD93">
        <f t="shared" si="6"/>
        <v>4</v>
      </c>
      <c r="AE93">
        <f t="shared" si="7"/>
        <v>2022</v>
      </c>
      <c r="AF93" s="33" t="str">
        <f>VLOOKUP(Q83,'[1]Tabla de Homologación'!$D$7:$E$634,2,0)</f>
        <v>Producto</v>
      </c>
      <c r="AG93">
        <f t="shared" si="5"/>
        <v>6</v>
      </c>
    </row>
    <row r="94" spans="1:33" x14ac:dyDescent="0.2">
      <c r="A94" s="33" t="s">
        <v>780</v>
      </c>
      <c r="B94" s="33" t="s">
        <v>29</v>
      </c>
      <c r="C94" s="33" t="s">
        <v>30</v>
      </c>
      <c r="D94" s="33" t="s">
        <v>31</v>
      </c>
      <c r="E94" s="33" t="s">
        <v>781</v>
      </c>
      <c r="F94" s="33" t="s">
        <v>928</v>
      </c>
      <c r="G94" s="34">
        <v>44671.789745370399</v>
      </c>
      <c r="H94" s="34">
        <v>44699.606180555602</v>
      </c>
      <c r="I94" s="33" t="s">
        <v>782</v>
      </c>
      <c r="J94" s="35" t="s">
        <v>783</v>
      </c>
      <c r="K94" s="33" t="s">
        <v>32</v>
      </c>
      <c r="L94" s="36">
        <v>44671.789745370399</v>
      </c>
      <c r="M94" s="33" t="s">
        <v>33</v>
      </c>
      <c r="N94" s="37">
        <v>20</v>
      </c>
      <c r="O94" s="33" t="s">
        <v>33</v>
      </c>
      <c r="P94" s="33" t="s">
        <v>34</v>
      </c>
      <c r="Q94" s="33" t="s">
        <v>113</v>
      </c>
      <c r="R94" s="33" t="s">
        <v>36</v>
      </c>
      <c r="S94" s="33" t="s">
        <v>37</v>
      </c>
      <c r="T94" s="33"/>
      <c r="U94" s="35"/>
      <c r="V94" s="35" t="s">
        <v>68</v>
      </c>
      <c r="W94" s="33" t="s">
        <v>38</v>
      </c>
      <c r="X94" s="35" t="s">
        <v>115</v>
      </c>
      <c r="Y94" s="35" t="s">
        <v>44</v>
      </c>
      <c r="Z94" s="35" t="s">
        <v>49</v>
      </c>
      <c r="AA94" s="33" t="s">
        <v>40</v>
      </c>
      <c r="AB94" s="33" t="s">
        <v>41</v>
      </c>
      <c r="AC94" s="33"/>
      <c r="AD94">
        <f t="shared" si="6"/>
        <v>4</v>
      </c>
      <c r="AE94">
        <f t="shared" si="7"/>
        <v>2022</v>
      </c>
      <c r="AF94" s="33" t="str">
        <f>VLOOKUP(Q84,'[1]Tabla de Homologación'!$D$7:$E$634,2,0)</f>
        <v xml:space="preserve">Producto </v>
      </c>
      <c r="AG94">
        <f t="shared" si="5"/>
        <v>5</v>
      </c>
    </row>
    <row r="95" spans="1:33" x14ac:dyDescent="0.2">
      <c r="A95" s="33" t="s">
        <v>1290</v>
      </c>
      <c r="B95" s="33" t="s">
        <v>29</v>
      </c>
      <c r="C95" s="33" t="s">
        <v>30</v>
      </c>
      <c r="D95" s="33" t="s">
        <v>31</v>
      </c>
      <c r="E95" s="33" t="s">
        <v>1291</v>
      </c>
      <c r="F95" s="33" t="s">
        <v>1292</v>
      </c>
      <c r="G95" s="34">
        <v>44673.435347222199</v>
      </c>
      <c r="H95" s="34">
        <v>44796.732245370396</v>
      </c>
      <c r="I95" s="33" t="s">
        <v>851</v>
      </c>
      <c r="J95" s="35" t="s">
        <v>852</v>
      </c>
      <c r="K95" s="33" t="s">
        <v>32</v>
      </c>
      <c r="L95" s="36">
        <v>44673.435347222199</v>
      </c>
      <c r="M95" s="33" t="s">
        <v>33</v>
      </c>
      <c r="N95" s="37">
        <v>84</v>
      </c>
      <c r="O95" s="33" t="s">
        <v>42</v>
      </c>
      <c r="P95" s="33" t="s">
        <v>47</v>
      </c>
      <c r="Q95" s="33" t="s">
        <v>655</v>
      </c>
      <c r="R95" s="33" t="s">
        <v>36</v>
      </c>
      <c r="S95" s="33" t="s">
        <v>37</v>
      </c>
      <c r="T95" s="33"/>
      <c r="U95" s="35"/>
      <c r="V95" s="35" t="s">
        <v>1822</v>
      </c>
      <c r="W95" s="33" t="s">
        <v>38</v>
      </c>
      <c r="X95" s="35" t="s">
        <v>115</v>
      </c>
      <c r="Y95" s="35" t="s">
        <v>116</v>
      </c>
      <c r="Z95" s="35" t="s">
        <v>115</v>
      </c>
      <c r="AA95" s="33" t="s">
        <v>40</v>
      </c>
      <c r="AB95" s="33" t="s">
        <v>41</v>
      </c>
      <c r="AC95" s="33"/>
      <c r="AD95">
        <f t="shared" si="6"/>
        <v>4</v>
      </c>
      <c r="AE95">
        <f t="shared" si="7"/>
        <v>2022</v>
      </c>
      <c r="AF95" s="33" t="str">
        <f>VLOOKUP(Q85,'[1]Tabla de Homologación'!$D$7:$E$634,2,0)</f>
        <v xml:space="preserve">Producto </v>
      </c>
      <c r="AG95">
        <f t="shared" si="5"/>
        <v>8</v>
      </c>
    </row>
    <row r="96" spans="1:33" x14ac:dyDescent="0.2">
      <c r="A96" s="33" t="s">
        <v>784</v>
      </c>
      <c r="B96" s="33" t="s">
        <v>29</v>
      </c>
      <c r="C96" s="33" t="s">
        <v>30</v>
      </c>
      <c r="D96" s="33" t="s">
        <v>31</v>
      </c>
      <c r="E96" s="33" t="s">
        <v>785</v>
      </c>
      <c r="F96" s="33" t="s">
        <v>1293</v>
      </c>
      <c r="G96" s="34">
        <v>44673.7803935185</v>
      </c>
      <c r="H96" s="34">
        <v>44729.574942129599</v>
      </c>
      <c r="I96" s="33" t="s">
        <v>663</v>
      </c>
      <c r="J96" s="35" t="s">
        <v>664</v>
      </c>
      <c r="K96" s="33" t="s">
        <v>32</v>
      </c>
      <c r="L96" s="36">
        <v>44673.7803935185</v>
      </c>
      <c r="M96" s="33" t="s">
        <v>33</v>
      </c>
      <c r="N96" s="37">
        <v>40</v>
      </c>
      <c r="O96" s="33" t="s">
        <v>42</v>
      </c>
      <c r="P96" s="33" t="s">
        <v>34</v>
      </c>
      <c r="Q96" s="33" t="s">
        <v>45</v>
      </c>
      <c r="R96" s="33" t="s">
        <v>36</v>
      </c>
      <c r="S96" s="33" t="s">
        <v>37</v>
      </c>
      <c r="T96" s="33"/>
      <c r="U96" s="35"/>
      <c r="V96" s="35" t="s">
        <v>119</v>
      </c>
      <c r="W96" s="33" t="s">
        <v>38</v>
      </c>
      <c r="X96" s="35" t="s">
        <v>115</v>
      </c>
      <c r="Y96" s="35" t="s">
        <v>69</v>
      </c>
      <c r="Z96" s="35" t="s">
        <v>54</v>
      </c>
      <c r="AA96" s="33" t="s">
        <v>40</v>
      </c>
      <c r="AB96" s="33" t="s">
        <v>41</v>
      </c>
      <c r="AC96" s="33"/>
      <c r="AD96">
        <f t="shared" si="6"/>
        <v>4</v>
      </c>
      <c r="AE96">
        <f t="shared" si="7"/>
        <v>2022</v>
      </c>
      <c r="AF96" s="33" t="str">
        <f>VLOOKUP(Q86,'[1]Tabla de Homologación'!$D$7:$E$634,2,0)</f>
        <v xml:space="preserve">Producto </v>
      </c>
      <c r="AG96">
        <f t="shared" si="5"/>
        <v>6</v>
      </c>
    </row>
    <row r="97" spans="1:33" x14ac:dyDescent="0.2">
      <c r="A97" s="33" t="s">
        <v>786</v>
      </c>
      <c r="B97" s="33" t="s">
        <v>29</v>
      </c>
      <c r="C97" s="33" t="s">
        <v>30</v>
      </c>
      <c r="D97" s="33" t="s">
        <v>31</v>
      </c>
      <c r="E97" s="33" t="s">
        <v>787</v>
      </c>
      <c r="F97" s="33" t="s">
        <v>929</v>
      </c>
      <c r="G97" s="34">
        <v>44679.174317129597</v>
      </c>
      <c r="H97" s="34">
        <v>44693.523113425901</v>
      </c>
      <c r="I97" s="33" t="s">
        <v>788</v>
      </c>
      <c r="J97" s="35" t="s">
        <v>789</v>
      </c>
      <c r="K97" s="33" t="s">
        <v>32</v>
      </c>
      <c r="L97" s="36">
        <v>44679.174328703702</v>
      </c>
      <c r="M97" s="33" t="s">
        <v>33</v>
      </c>
      <c r="N97" s="37">
        <v>10</v>
      </c>
      <c r="O97" s="33" t="s">
        <v>33</v>
      </c>
      <c r="P97" s="33" t="s">
        <v>47</v>
      </c>
      <c r="Q97" s="33" t="s">
        <v>66</v>
      </c>
      <c r="R97" s="33" t="s">
        <v>36</v>
      </c>
      <c r="S97" s="33" t="s">
        <v>37</v>
      </c>
      <c r="T97" s="33"/>
      <c r="U97" s="35"/>
      <c r="V97" s="35" t="s">
        <v>790</v>
      </c>
      <c r="W97" s="33" t="s">
        <v>38</v>
      </c>
      <c r="X97" s="35" t="s">
        <v>115</v>
      </c>
      <c r="Y97" s="35" t="s">
        <v>44</v>
      </c>
      <c r="Z97" s="35" t="s">
        <v>930</v>
      </c>
      <c r="AA97" s="33"/>
      <c r="AB97" s="33" t="s">
        <v>41</v>
      </c>
      <c r="AC97" s="33"/>
      <c r="AD97">
        <f t="shared" si="6"/>
        <v>4</v>
      </c>
      <c r="AE97">
        <f t="shared" si="7"/>
        <v>2022</v>
      </c>
      <c r="AF97" s="33" t="s">
        <v>1756</v>
      </c>
      <c r="AG97">
        <f t="shared" si="5"/>
        <v>5</v>
      </c>
    </row>
    <row r="98" spans="1:33" x14ac:dyDescent="0.2">
      <c r="A98" s="33" t="s">
        <v>791</v>
      </c>
      <c r="B98" s="33" t="s">
        <v>29</v>
      </c>
      <c r="C98" s="33" t="s">
        <v>30</v>
      </c>
      <c r="D98" s="33" t="s">
        <v>31</v>
      </c>
      <c r="E98" s="33" t="s">
        <v>792</v>
      </c>
      <c r="F98" s="33" t="s">
        <v>931</v>
      </c>
      <c r="G98" s="34">
        <v>44680.466273148202</v>
      </c>
      <c r="H98" s="34">
        <v>44705.760763888902</v>
      </c>
      <c r="I98" s="33" t="s">
        <v>793</v>
      </c>
      <c r="J98" s="35" t="s">
        <v>794</v>
      </c>
      <c r="K98" s="33" t="s">
        <v>32</v>
      </c>
      <c r="L98" s="36">
        <v>44680.466273148202</v>
      </c>
      <c r="M98" s="33" t="s">
        <v>33</v>
      </c>
      <c r="N98" s="37">
        <v>17</v>
      </c>
      <c r="O98" s="33" t="s">
        <v>33</v>
      </c>
      <c r="P98" s="33" t="s">
        <v>34</v>
      </c>
      <c r="Q98" s="33" t="s">
        <v>125</v>
      </c>
      <c r="R98" s="33" t="s">
        <v>36</v>
      </c>
      <c r="S98" s="33" t="s">
        <v>37</v>
      </c>
      <c r="T98" s="33"/>
      <c r="U98" s="35"/>
      <c r="V98" s="35" t="s">
        <v>795</v>
      </c>
      <c r="W98" s="33" t="s">
        <v>38</v>
      </c>
      <c r="X98" s="35" t="s">
        <v>115</v>
      </c>
      <c r="Y98" s="35" t="s">
        <v>69</v>
      </c>
      <c r="Z98" s="35" t="s">
        <v>932</v>
      </c>
      <c r="AA98" s="33" t="s">
        <v>40</v>
      </c>
      <c r="AB98" s="33" t="s">
        <v>41</v>
      </c>
      <c r="AC98" s="33" t="s">
        <v>1941</v>
      </c>
      <c r="AD98">
        <f t="shared" si="6"/>
        <v>4</v>
      </c>
      <c r="AE98">
        <f t="shared" si="7"/>
        <v>2022</v>
      </c>
      <c r="AF98" s="33" t="str">
        <f>VLOOKUP(Q88,'[1]Tabla de Homologación'!$D$7:$E$634,2,0)</f>
        <v>Producto</v>
      </c>
      <c r="AG98">
        <f t="shared" si="5"/>
        <v>5</v>
      </c>
    </row>
    <row r="99" spans="1:33" x14ac:dyDescent="0.2">
      <c r="A99" s="33" t="s">
        <v>796</v>
      </c>
      <c r="B99" s="33" t="s">
        <v>29</v>
      </c>
      <c r="C99" s="33" t="s">
        <v>30</v>
      </c>
      <c r="D99" s="33" t="s">
        <v>31</v>
      </c>
      <c r="E99" s="33" t="s">
        <v>797</v>
      </c>
      <c r="F99" s="33" t="s">
        <v>933</v>
      </c>
      <c r="G99" s="34">
        <v>44680.505509259303</v>
      </c>
      <c r="H99" s="34">
        <v>44708.6254050926</v>
      </c>
      <c r="I99" s="33" t="s">
        <v>798</v>
      </c>
      <c r="J99" s="35" t="s">
        <v>799</v>
      </c>
      <c r="K99" s="33" t="s">
        <v>32</v>
      </c>
      <c r="L99" s="36">
        <v>44680.505509259303</v>
      </c>
      <c r="M99" s="33" t="s">
        <v>33</v>
      </c>
      <c r="N99" s="37">
        <v>20</v>
      </c>
      <c r="O99" s="33" t="s">
        <v>33</v>
      </c>
      <c r="P99" s="33" t="s">
        <v>47</v>
      </c>
      <c r="Q99" s="33" t="s">
        <v>800</v>
      </c>
      <c r="R99" s="33" t="s">
        <v>36</v>
      </c>
      <c r="S99" s="33" t="s">
        <v>37</v>
      </c>
      <c r="T99" s="33"/>
      <c r="U99" s="35"/>
      <c r="V99" s="35" t="s">
        <v>129</v>
      </c>
      <c r="W99" s="33" t="s">
        <v>38</v>
      </c>
      <c r="X99" s="35" t="s">
        <v>115</v>
      </c>
      <c r="Y99" s="35" t="s">
        <v>69</v>
      </c>
      <c r="Z99" s="35" t="s">
        <v>934</v>
      </c>
      <c r="AA99" s="33" t="s">
        <v>40</v>
      </c>
      <c r="AB99" s="33" t="s">
        <v>41</v>
      </c>
      <c r="AC99" s="33"/>
      <c r="AD99">
        <f t="shared" si="6"/>
        <v>4</v>
      </c>
      <c r="AE99">
        <f t="shared" si="7"/>
        <v>2022</v>
      </c>
      <c r="AF99" s="33" t="str">
        <f>VLOOKUP(Q89,'[1]Tabla de Homologación'!$D$7:$E$634,2,0)</f>
        <v>Producto</v>
      </c>
      <c r="AG99">
        <f t="shared" si="5"/>
        <v>5</v>
      </c>
    </row>
    <row r="100" spans="1:33" x14ac:dyDescent="0.2">
      <c r="A100" s="33" t="s">
        <v>1294</v>
      </c>
      <c r="B100" s="33" t="s">
        <v>29</v>
      </c>
      <c r="C100" s="33" t="s">
        <v>30</v>
      </c>
      <c r="D100" s="33" t="s">
        <v>31</v>
      </c>
      <c r="E100" s="33" t="s">
        <v>1295</v>
      </c>
      <c r="F100" s="33" t="s">
        <v>1296</v>
      </c>
      <c r="G100" s="34">
        <v>44684.091284722199</v>
      </c>
      <c r="H100" s="34">
        <v>44726.723043981503</v>
      </c>
      <c r="I100" s="33" t="s">
        <v>1297</v>
      </c>
      <c r="J100" s="35" t="s">
        <v>1298</v>
      </c>
      <c r="K100" s="33" t="s">
        <v>32</v>
      </c>
      <c r="L100" s="36">
        <v>44684.091284722199</v>
      </c>
      <c r="M100" s="33" t="s">
        <v>33</v>
      </c>
      <c r="N100" s="37">
        <v>30</v>
      </c>
      <c r="O100" s="33" t="s">
        <v>42</v>
      </c>
      <c r="P100" s="33" t="s">
        <v>34</v>
      </c>
      <c r="Q100" s="33" t="s">
        <v>45</v>
      </c>
      <c r="R100" s="33" t="s">
        <v>36</v>
      </c>
      <c r="S100" s="33" t="s">
        <v>37</v>
      </c>
      <c r="T100" s="33"/>
      <c r="U100" s="35"/>
      <c r="V100" s="35" t="s">
        <v>80</v>
      </c>
      <c r="W100" s="33" t="s">
        <v>38</v>
      </c>
      <c r="X100" s="35" t="s">
        <v>115</v>
      </c>
      <c r="Y100" s="35" t="s">
        <v>116</v>
      </c>
      <c r="Z100" s="35" t="s">
        <v>54</v>
      </c>
      <c r="AA100" s="33" t="s">
        <v>40</v>
      </c>
      <c r="AB100" s="33" t="s">
        <v>41</v>
      </c>
      <c r="AC100" s="33"/>
      <c r="AD100">
        <f t="shared" si="6"/>
        <v>5</v>
      </c>
      <c r="AE100">
        <f t="shared" si="7"/>
        <v>2022</v>
      </c>
      <c r="AF100" s="33" t="str">
        <f>VLOOKUP(Q90,'[1]Tabla de Homologación'!$D$7:$E$634,2,0)</f>
        <v>Producto</v>
      </c>
      <c r="AG100">
        <f t="shared" si="5"/>
        <v>6</v>
      </c>
    </row>
    <row r="101" spans="1:33" x14ac:dyDescent="0.2">
      <c r="A101" s="33" t="s">
        <v>935</v>
      </c>
      <c r="B101" s="33" t="s">
        <v>29</v>
      </c>
      <c r="C101" s="33" t="s">
        <v>30</v>
      </c>
      <c r="D101" s="33" t="s">
        <v>31</v>
      </c>
      <c r="E101" s="33" t="s">
        <v>936</v>
      </c>
      <c r="F101" s="33" t="s">
        <v>937</v>
      </c>
      <c r="G101" s="34">
        <v>44684.564976851798</v>
      </c>
      <c r="H101" s="34">
        <v>44712.763298611098</v>
      </c>
      <c r="I101" s="33" t="s">
        <v>938</v>
      </c>
      <c r="J101" s="35" t="s">
        <v>939</v>
      </c>
      <c r="K101" s="33" t="s">
        <v>32</v>
      </c>
      <c r="L101" s="36">
        <v>44684.564976851798</v>
      </c>
      <c r="M101" s="33" t="s">
        <v>33</v>
      </c>
      <c r="N101" s="37">
        <v>20</v>
      </c>
      <c r="O101" s="33" t="s">
        <v>33</v>
      </c>
      <c r="P101" s="33" t="s">
        <v>47</v>
      </c>
      <c r="Q101" s="33" t="s">
        <v>67</v>
      </c>
      <c r="R101" s="33" t="s">
        <v>36</v>
      </c>
      <c r="S101" s="33" t="s">
        <v>37</v>
      </c>
      <c r="T101" s="33"/>
      <c r="U101" s="35"/>
      <c r="V101" s="35" t="s">
        <v>51</v>
      </c>
      <c r="W101" s="33" t="s">
        <v>38</v>
      </c>
      <c r="X101" s="35" t="s">
        <v>115</v>
      </c>
      <c r="Y101" s="35" t="s">
        <v>43</v>
      </c>
      <c r="Z101" s="35" t="s">
        <v>115</v>
      </c>
      <c r="AA101" s="33" t="s">
        <v>57</v>
      </c>
      <c r="AB101" s="33" t="s">
        <v>41</v>
      </c>
      <c r="AC101" s="33" t="s">
        <v>1941</v>
      </c>
      <c r="AD101">
        <f t="shared" si="6"/>
        <v>5</v>
      </c>
      <c r="AE101">
        <f t="shared" si="7"/>
        <v>2022</v>
      </c>
      <c r="AF101" s="33" t="str">
        <f>VLOOKUP(Q91,'[1]Tabla de Homologación'!$D$7:$E$634,2,0)</f>
        <v xml:space="preserve">Producto </v>
      </c>
      <c r="AG101">
        <f t="shared" si="5"/>
        <v>5</v>
      </c>
    </row>
    <row r="102" spans="1:33" x14ac:dyDescent="0.2">
      <c r="A102" s="33" t="s">
        <v>1299</v>
      </c>
      <c r="B102" s="33" t="s">
        <v>29</v>
      </c>
      <c r="C102" s="33" t="s">
        <v>30</v>
      </c>
      <c r="D102" s="33" t="s">
        <v>31</v>
      </c>
      <c r="E102" s="33" t="s">
        <v>1300</v>
      </c>
      <c r="F102" s="33" t="s">
        <v>1301</v>
      </c>
      <c r="G102" s="34">
        <v>44685.535567129598</v>
      </c>
      <c r="H102" s="34">
        <v>44726.730914351901</v>
      </c>
      <c r="I102" s="33" t="s">
        <v>1302</v>
      </c>
      <c r="J102" s="35" t="s">
        <v>1303</v>
      </c>
      <c r="K102" s="33" t="s">
        <v>32</v>
      </c>
      <c r="L102" s="36">
        <v>44685.535567129598</v>
      </c>
      <c r="M102" s="33" t="s">
        <v>33</v>
      </c>
      <c r="N102" s="37">
        <v>29</v>
      </c>
      <c r="O102" s="33" t="s">
        <v>42</v>
      </c>
      <c r="P102" s="33" t="s">
        <v>34</v>
      </c>
      <c r="Q102" s="33" t="s">
        <v>45</v>
      </c>
      <c r="R102" s="33" t="s">
        <v>36</v>
      </c>
      <c r="S102" s="33" t="s">
        <v>37</v>
      </c>
      <c r="T102" s="33"/>
      <c r="U102" s="35"/>
      <c r="V102" s="35" t="s">
        <v>58</v>
      </c>
      <c r="W102" s="33" t="s">
        <v>38</v>
      </c>
      <c r="X102" s="35" t="s">
        <v>115</v>
      </c>
      <c r="Y102" s="35" t="s">
        <v>116</v>
      </c>
      <c r="Z102" s="35" t="s">
        <v>54</v>
      </c>
      <c r="AA102" s="33" t="s">
        <v>40</v>
      </c>
      <c r="AB102" s="33" t="s">
        <v>41</v>
      </c>
      <c r="AC102" s="33"/>
      <c r="AD102">
        <f t="shared" si="6"/>
        <v>5</v>
      </c>
      <c r="AE102">
        <f t="shared" si="7"/>
        <v>2022</v>
      </c>
      <c r="AF102" s="33" t="s">
        <v>1756</v>
      </c>
      <c r="AG102">
        <f t="shared" si="5"/>
        <v>6</v>
      </c>
    </row>
    <row r="103" spans="1:33" x14ac:dyDescent="0.2">
      <c r="A103" s="33" t="s">
        <v>940</v>
      </c>
      <c r="B103" s="33" t="s">
        <v>29</v>
      </c>
      <c r="C103" s="33" t="s">
        <v>30</v>
      </c>
      <c r="D103" s="33" t="s">
        <v>31</v>
      </c>
      <c r="E103" s="33" t="s">
        <v>941</v>
      </c>
      <c r="F103" s="33" t="s">
        <v>1304</v>
      </c>
      <c r="G103" s="34">
        <v>44686.820648148103</v>
      </c>
      <c r="H103" s="34">
        <v>44714.559351851902</v>
      </c>
      <c r="I103" s="33" t="s">
        <v>942</v>
      </c>
      <c r="J103" s="35" t="s">
        <v>943</v>
      </c>
      <c r="K103" s="33" t="s">
        <v>32</v>
      </c>
      <c r="L103" s="36">
        <v>44686.820648148103</v>
      </c>
      <c r="M103" s="33" t="s">
        <v>33</v>
      </c>
      <c r="N103" s="37">
        <v>20</v>
      </c>
      <c r="O103" s="33" t="s">
        <v>33</v>
      </c>
      <c r="P103" s="33" t="s">
        <v>34</v>
      </c>
      <c r="Q103" s="33" t="s">
        <v>66</v>
      </c>
      <c r="R103" s="33" t="s">
        <v>36</v>
      </c>
      <c r="S103" s="33" t="s">
        <v>37</v>
      </c>
      <c r="T103" s="33"/>
      <c r="U103" s="35"/>
      <c r="V103" s="35" t="s">
        <v>55</v>
      </c>
      <c r="W103" s="33" t="s">
        <v>38</v>
      </c>
      <c r="X103" s="35" t="s">
        <v>115</v>
      </c>
      <c r="Y103" s="35" t="s">
        <v>44</v>
      </c>
      <c r="Z103" s="35" t="s">
        <v>49</v>
      </c>
      <c r="AA103" s="33" t="s">
        <v>57</v>
      </c>
      <c r="AB103" s="33" t="s">
        <v>41</v>
      </c>
      <c r="AC103" s="33" t="s">
        <v>2001</v>
      </c>
      <c r="AD103">
        <f t="shared" si="6"/>
        <v>5</v>
      </c>
      <c r="AE103">
        <f t="shared" si="7"/>
        <v>2022</v>
      </c>
      <c r="AF103" s="33" t="str">
        <f>VLOOKUP(Q93,'[1]Tabla de Homologación'!$D$7:$E$634,2,0)</f>
        <v>Producto</v>
      </c>
      <c r="AG103">
        <f t="shared" si="5"/>
        <v>6</v>
      </c>
    </row>
    <row r="104" spans="1:33" x14ac:dyDescent="0.2">
      <c r="A104" s="33" t="s">
        <v>944</v>
      </c>
      <c r="B104" s="33" t="s">
        <v>29</v>
      </c>
      <c r="C104" s="33" t="s">
        <v>30</v>
      </c>
      <c r="D104" s="33" t="s">
        <v>31</v>
      </c>
      <c r="E104" s="33" t="s">
        <v>945</v>
      </c>
      <c r="F104" s="33" t="s">
        <v>946</v>
      </c>
      <c r="G104" s="34">
        <v>44686.928622685198</v>
      </c>
      <c r="H104" s="34">
        <v>44690.727395833303</v>
      </c>
      <c r="I104" s="33" t="s">
        <v>947</v>
      </c>
      <c r="J104" s="35" t="s">
        <v>948</v>
      </c>
      <c r="K104" s="33" t="s">
        <v>32</v>
      </c>
      <c r="L104" s="36">
        <v>44686.928622685198</v>
      </c>
      <c r="M104" s="33" t="s">
        <v>33</v>
      </c>
      <c r="N104" s="37">
        <v>2</v>
      </c>
      <c r="O104" s="33" t="s">
        <v>33</v>
      </c>
      <c r="P104" s="33" t="s">
        <v>34</v>
      </c>
      <c r="Q104" s="33" t="s">
        <v>61</v>
      </c>
      <c r="R104" s="33" t="s">
        <v>36</v>
      </c>
      <c r="S104" s="33" t="s">
        <v>37</v>
      </c>
      <c r="T104" s="33"/>
      <c r="U104" s="35"/>
      <c r="V104" s="35" t="s">
        <v>55</v>
      </c>
      <c r="W104" s="33" t="s">
        <v>38</v>
      </c>
      <c r="X104" s="35" t="s">
        <v>115</v>
      </c>
      <c r="Y104" s="35" t="s">
        <v>930</v>
      </c>
      <c r="Z104" s="35" t="s">
        <v>949</v>
      </c>
      <c r="AA104" s="33" t="s">
        <v>57</v>
      </c>
      <c r="AB104" s="33" t="s">
        <v>41</v>
      </c>
      <c r="AC104" s="33" t="s">
        <v>2001</v>
      </c>
      <c r="AD104">
        <f t="shared" si="6"/>
        <v>5</v>
      </c>
      <c r="AE104">
        <f t="shared" si="7"/>
        <v>2022</v>
      </c>
      <c r="AF104" s="33" t="s">
        <v>1756</v>
      </c>
      <c r="AG104">
        <f t="shared" si="5"/>
        <v>5</v>
      </c>
    </row>
    <row r="105" spans="1:33" x14ac:dyDescent="0.2">
      <c r="A105" s="33" t="s">
        <v>950</v>
      </c>
      <c r="B105" s="33" t="s">
        <v>29</v>
      </c>
      <c r="C105" s="33" t="s">
        <v>30</v>
      </c>
      <c r="D105" s="33" t="s">
        <v>31</v>
      </c>
      <c r="E105" s="33" t="s">
        <v>951</v>
      </c>
      <c r="F105" s="33" t="s">
        <v>1305</v>
      </c>
      <c r="G105" s="34">
        <v>44687.4046759259</v>
      </c>
      <c r="H105" s="34">
        <v>44785.530717592599</v>
      </c>
      <c r="I105" s="33" t="s">
        <v>952</v>
      </c>
      <c r="J105" s="35" t="s">
        <v>953</v>
      </c>
      <c r="K105" s="33" t="s">
        <v>32</v>
      </c>
      <c r="L105" s="36">
        <v>44687.4046759259</v>
      </c>
      <c r="M105" s="33" t="s">
        <v>33</v>
      </c>
      <c r="N105" s="37">
        <v>68</v>
      </c>
      <c r="O105" s="33" t="s">
        <v>42</v>
      </c>
      <c r="P105" s="33" t="s">
        <v>47</v>
      </c>
      <c r="Q105" s="33" t="s">
        <v>954</v>
      </c>
      <c r="R105" s="33" t="s">
        <v>36</v>
      </c>
      <c r="S105" s="33" t="s">
        <v>37</v>
      </c>
      <c r="T105" s="33"/>
      <c r="U105" s="35"/>
      <c r="V105" s="35" t="s">
        <v>896</v>
      </c>
      <c r="W105" s="33" t="s">
        <v>38</v>
      </c>
      <c r="X105" s="35" t="s">
        <v>115</v>
      </c>
      <c r="Y105" s="35" t="s">
        <v>44</v>
      </c>
      <c r="Z105" s="35" t="s">
        <v>115</v>
      </c>
      <c r="AA105" s="33"/>
      <c r="AB105" s="33" t="s">
        <v>41</v>
      </c>
      <c r="AC105" s="33"/>
      <c r="AD105">
        <f t="shared" si="6"/>
        <v>5</v>
      </c>
      <c r="AE105">
        <f t="shared" si="7"/>
        <v>2022</v>
      </c>
      <c r="AF105" s="33" t="str">
        <f>VLOOKUP(Q95,'[1]Tabla de Homologación'!$D$7:$E$634,2,0)</f>
        <v>Producto</v>
      </c>
      <c r="AG105">
        <f t="shared" si="5"/>
        <v>8</v>
      </c>
    </row>
    <row r="106" spans="1:33" x14ac:dyDescent="0.2">
      <c r="A106" s="33" t="s">
        <v>955</v>
      </c>
      <c r="B106" s="33" t="s">
        <v>29</v>
      </c>
      <c r="C106" s="33" t="s">
        <v>30</v>
      </c>
      <c r="D106" s="33" t="s">
        <v>31</v>
      </c>
      <c r="E106" s="33" t="s">
        <v>956</v>
      </c>
      <c r="F106" s="33" t="s">
        <v>1306</v>
      </c>
      <c r="G106" s="34">
        <v>44687.572546296302</v>
      </c>
      <c r="H106" s="34">
        <v>44747.7354976852</v>
      </c>
      <c r="I106" s="33" t="s">
        <v>957</v>
      </c>
      <c r="J106" s="35" t="s">
        <v>958</v>
      </c>
      <c r="K106" s="33" t="s">
        <v>32</v>
      </c>
      <c r="L106" s="36">
        <v>44687.572546296302</v>
      </c>
      <c r="M106" s="33" t="s">
        <v>33</v>
      </c>
      <c r="N106" s="37">
        <v>40</v>
      </c>
      <c r="O106" s="33" t="s">
        <v>42</v>
      </c>
      <c r="P106" s="33" t="s">
        <v>34</v>
      </c>
      <c r="Q106" s="33" t="s">
        <v>125</v>
      </c>
      <c r="R106" s="33" t="s">
        <v>36</v>
      </c>
      <c r="S106" s="33" t="s">
        <v>37</v>
      </c>
      <c r="T106" s="33"/>
      <c r="U106" s="35"/>
      <c r="V106" s="35" t="s">
        <v>73</v>
      </c>
      <c r="W106" s="33" t="s">
        <v>38</v>
      </c>
      <c r="X106" s="35" t="s">
        <v>115</v>
      </c>
      <c r="Y106" s="35" t="s">
        <v>44</v>
      </c>
      <c r="Z106" s="35" t="s">
        <v>46</v>
      </c>
      <c r="AA106" s="33" t="s">
        <v>57</v>
      </c>
      <c r="AB106" s="33" t="s">
        <v>41</v>
      </c>
      <c r="AC106" s="33" t="s">
        <v>76</v>
      </c>
      <c r="AD106">
        <f t="shared" si="6"/>
        <v>5</v>
      </c>
      <c r="AE106">
        <f t="shared" si="7"/>
        <v>2022</v>
      </c>
      <c r="AF106" s="33" t="str">
        <f>VLOOKUP(Q96,'[1]Tabla de Homologación'!$D$7:$E$634,2,0)</f>
        <v xml:space="preserve">Producto </v>
      </c>
      <c r="AG106">
        <f t="shared" si="5"/>
        <v>7</v>
      </c>
    </row>
    <row r="107" spans="1:33" x14ac:dyDescent="0.2">
      <c r="A107" s="33" t="s">
        <v>959</v>
      </c>
      <c r="B107" s="33" t="s">
        <v>29</v>
      </c>
      <c r="C107" s="33" t="s">
        <v>30</v>
      </c>
      <c r="D107" s="33" t="s">
        <v>31</v>
      </c>
      <c r="E107" s="33" t="s">
        <v>960</v>
      </c>
      <c r="F107" s="33" t="s">
        <v>1307</v>
      </c>
      <c r="G107" s="34">
        <v>44697.402754629598</v>
      </c>
      <c r="H107" s="34">
        <v>44713.637164351901</v>
      </c>
      <c r="I107" s="33" t="s">
        <v>961</v>
      </c>
      <c r="J107" s="35" t="s">
        <v>962</v>
      </c>
      <c r="K107" s="33" t="s">
        <v>32</v>
      </c>
      <c r="L107" s="36">
        <v>44697.402766203697</v>
      </c>
      <c r="M107" s="33" t="s">
        <v>33</v>
      </c>
      <c r="N107" s="37">
        <v>12</v>
      </c>
      <c r="O107" s="33" t="s">
        <v>33</v>
      </c>
      <c r="P107" s="33" t="s">
        <v>47</v>
      </c>
      <c r="Q107" s="33" t="s">
        <v>61</v>
      </c>
      <c r="R107" s="33" t="s">
        <v>36</v>
      </c>
      <c r="S107" s="33" t="s">
        <v>37</v>
      </c>
      <c r="T107" s="33"/>
      <c r="U107" s="35"/>
      <c r="V107" s="35" t="s">
        <v>60</v>
      </c>
      <c r="W107" s="33" t="s">
        <v>38</v>
      </c>
      <c r="X107" s="35" t="s">
        <v>115</v>
      </c>
      <c r="Y107" s="35" t="s">
        <v>502</v>
      </c>
      <c r="Z107" s="35" t="s">
        <v>115</v>
      </c>
      <c r="AA107" s="33" t="s">
        <v>57</v>
      </c>
      <c r="AB107" s="33" t="s">
        <v>41</v>
      </c>
      <c r="AC107" s="33" t="s">
        <v>76</v>
      </c>
      <c r="AD107">
        <f t="shared" si="6"/>
        <v>5</v>
      </c>
      <c r="AE107">
        <f t="shared" si="7"/>
        <v>2022</v>
      </c>
      <c r="AF107" s="33" t="s">
        <v>1756</v>
      </c>
      <c r="AG107">
        <f t="shared" si="5"/>
        <v>6</v>
      </c>
    </row>
    <row r="108" spans="1:33" x14ac:dyDescent="0.2">
      <c r="A108" s="33" t="s">
        <v>963</v>
      </c>
      <c r="B108" s="33" t="s">
        <v>29</v>
      </c>
      <c r="C108" s="33" t="s">
        <v>30</v>
      </c>
      <c r="D108" s="33" t="s">
        <v>31</v>
      </c>
      <c r="E108" s="33" t="s">
        <v>964</v>
      </c>
      <c r="F108" s="33" t="s">
        <v>1308</v>
      </c>
      <c r="G108" s="34">
        <v>44698.737812500003</v>
      </c>
      <c r="H108" s="34">
        <v>44726.764745370398</v>
      </c>
      <c r="I108" s="33" t="s">
        <v>965</v>
      </c>
      <c r="J108" s="35" t="s">
        <v>966</v>
      </c>
      <c r="K108" s="33" t="s">
        <v>32</v>
      </c>
      <c r="L108" s="36">
        <v>44698.737812500003</v>
      </c>
      <c r="M108" s="33" t="s">
        <v>33</v>
      </c>
      <c r="N108" s="37">
        <v>20</v>
      </c>
      <c r="O108" s="33" t="s">
        <v>33</v>
      </c>
      <c r="P108" s="33" t="s">
        <v>34</v>
      </c>
      <c r="Q108" s="33" t="s">
        <v>45</v>
      </c>
      <c r="R108" s="33" t="s">
        <v>36</v>
      </c>
      <c r="S108" s="33" t="s">
        <v>37</v>
      </c>
      <c r="T108" s="33"/>
      <c r="U108" s="35"/>
      <c r="V108" s="35" t="s">
        <v>58</v>
      </c>
      <c r="W108" s="33" t="s">
        <v>38</v>
      </c>
      <c r="X108" s="35" t="s">
        <v>115</v>
      </c>
      <c r="Y108" s="35" t="s">
        <v>44</v>
      </c>
      <c r="Z108" s="35" t="s">
        <v>54</v>
      </c>
      <c r="AA108" s="33"/>
      <c r="AB108" s="33" t="s">
        <v>41</v>
      </c>
      <c r="AC108" s="33" t="s">
        <v>1941</v>
      </c>
      <c r="AD108">
        <f t="shared" si="6"/>
        <v>5</v>
      </c>
      <c r="AE108">
        <f t="shared" si="7"/>
        <v>2022</v>
      </c>
      <c r="AF108" s="33" t="str">
        <f>VLOOKUP(Q98,'[1]Tabla de Homologación'!$D$7:$E$634,2,0)</f>
        <v>Producto</v>
      </c>
      <c r="AG108">
        <f t="shared" si="5"/>
        <v>6</v>
      </c>
    </row>
    <row r="109" spans="1:33" x14ac:dyDescent="0.2">
      <c r="A109" s="33" t="s">
        <v>967</v>
      </c>
      <c r="B109" s="33" t="s">
        <v>29</v>
      </c>
      <c r="C109" s="33" t="s">
        <v>30</v>
      </c>
      <c r="D109" s="33" t="s">
        <v>31</v>
      </c>
      <c r="E109" s="33" t="s">
        <v>968</v>
      </c>
      <c r="F109" s="33" t="s">
        <v>1309</v>
      </c>
      <c r="G109" s="34">
        <v>44700.7901851852</v>
      </c>
      <c r="H109" s="34">
        <v>44734.755243055602</v>
      </c>
      <c r="I109" s="33" t="s">
        <v>969</v>
      </c>
      <c r="J109" s="35" t="s">
        <v>970</v>
      </c>
      <c r="K109" s="33" t="s">
        <v>32</v>
      </c>
      <c r="L109" s="36">
        <v>44700.7901851852</v>
      </c>
      <c r="M109" s="33" t="s">
        <v>33</v>
      </c>
      <c r="N109" s="37">
        <v>24</v>
      </c>
      <c r="O109" s="33" t="s">
        <v>42</v>
      </c>
      <c r="P109" s="33" t="s">
        <v>34</v>
      </c>
      <c r="Q109" s="33" t="s">
        <v>50</v>
      </c>
      <c r="R109" s="33" t="s">
        <v>36</v>
      </c>
      <c r="S109" s="33" t="s">
        <v>37</v>
      </c>
      <c r="T109" s="33"/>
      <c r="U109" s="35"/>
      <c r="V109" s="35" t="s">
        <v>80</v>
      </c>
      <c r="W109" s="33" t="s">
        <v>38</v>
      </c>
      <c r="X109" s="35" t="s">
        <v>115</v>
      </c>
      <c r="Y109" s="35" t="s">
        <v>116</v>
      </c>
      <c r="Z109" s="35" t="s">
        <v>52</v>
      </c>
      <c r="AA109" s="33" t="s">
        <v>40</v>
      </c>
      <c r="AB109" s="33" t="s">
        <v>41</v>
      </c>
      <c r="AC109" s="33"/>
      <c r="AD109">
        <f t="shared" si="6"/>
        <v>5</v>
      </c>
      <c r="AE109">
        <f t="shared" si="7"/>
        <v>2022</v>
      </c>
      <c r="AF109" s="33" t="str">
        <f>VLOOKUP(Q99,'[1]Tabla de Homologación'!$D$7:$E$634,2,0)</f>
        <v>Producto</v>
      </c>
      <c r="AG109">
        <f t="shared" si="5"/>
        <v>6</v>
      </c>
    </row>
    <row r="110" spans="1:33" x14ac:dyDescent="0.2">
      <c r="A110" s="33" t="s">
        <v>971</v>
      </c>
      <c r="B110" s="33" t="s">
        <v>29</v>
      </c>
      <c r="C110" s="33" t="s">
        <v>30</v>
      </c>
      <c r="D110" s="33" t="s">
        <v>31</v>
      </c>
      <c r="E110" s="33" t="s">
        <v>972</v>
      </c>
      <c r="F110" s="33" t="s">
        <v>1310</v>
      </c>
      <c r="G110" s="34">
        <v>44702.705138888901</v>
      </c>
      <c r="H110" s="34">
        <v>44746.473946759303</v>
      </c>
      <c r="I110" s="33" t="s">
        <v>973</v>
      </c>
      <c r="J110" s="35" t="s">
        <v>974</v>
      </c>
      <c r="K110" s="33" t="s">
        <v>32</v>
      </c>
      <c r="L110" s="36">
        <v>44702.705150463</v>
      </c>
      <c r="M110" s="33" t="s">
        <v>33</v>
      </c>
      <c r="N110" s="37">
        <v>28</v>
      </c>
      <c r="O110" s="33" t="s">
        <v>42</v>
      </c>
      <c r="P110" s="33" t="s">
        <v>34</v>
      </c>
      <c r="Q110" s="33" t="s">
        <v>50</v>
      </c>
      <c r="R110" s="33" t="s">
        <v>36</v>
      </c>
      <c r="S110" s="33" t="s">
        <v>37</v>
      </c>
      <c r="T110" s="33"/>
      <c r="U110" s="35"/>
      <c r="V110" s="35" t="s">
        <v>497</v>
      </c>
      <c r="W110" s="33" t="s">
        <v>38</v>
      </c>
      <c r="X110" s="35" t="s">
        <v>115</v>
      </c>
      <c r="Y110" s="35" t="s">
        <v>116</v>
      </c>
      <c r="Z110" s="35" t="s">
        <v>52</v>
      </c>
      <c r="AA110" s="33" t="s">
        <v>40</v>
      </c>
      <c r="AB110" s="33" t="s">
        <v>41</v>
      </c>
      <c r="AC110" s="33"/>
      <c r="AD110">
        <f t="shared" si="6"/>
        <v>5</v>
      </c>
      <c r="AE110">
        <f t="shared" si="7"/>
        <v>2022</v>
      </c>
      <c r="AF110" s="33" t="str">
        <f>VLOOKUP(Q100,'[1]Tabla de Homologación'!$D$7:$E$634,2,0)</f>
        <v xml:space="preserve">Producto </v>
      </c>
      <c r="AG110">
        <f t="shared" si="5"/>
        <v>7</v>
      </c>
    </row>
    <row r="111" spans="1:33" x14ac:dyDescent="0.2">
      <c r="A111" s="33" t="s">
        <v>975</v>
      </c>
      <c r="B111" s="33" t="s">
        <v>29</v>
      </c>
      <c r="C111" s="33" t="s">
        <v>30</v>
      </c>
      <c r="D111" s="33" t="s">
        <v>31</v>
      </c>
      <c r="E111" s="33" t="s">
        <v>976</v>
      </c>
      <c r="F111" s="33" t="s">
        <v>1311</v>
      </c>
      <c r="G111" s="34">
        <v>44702.813009259298</v>
      </c>
      <c r="H111" s="34">
        <v>44749.740532407399</v>
      </c>
      <c r="I111" s="33" t="s">
        <v>233</v>
      </c>
      <c r="J111" s="35" t="s">
        <v>234</v>
      </c>
      <c r="K111" s="33" t="s">
        <v>32</v>
      </c>
      <c r="L111" s="36">
        <v>44702.813009259298</v>
      </c>
      <c r="M111" s="33" t="s">
        <v>33</v>
      </c>
      <c r="N111" s="37">
        <v>31</v>
      </c>
      <c r="O111" s="33" t="s">
        <v>42</v>
      </c>
      <c r="P111" s="33" t="s">
        <v>47</v>
      </c>
      <c r="Q111" s="33" t="s">
        <v>77</v>
      </c>
      <c r="R111" s="33" t="s">
        <v>36</v>
      </c>
      <c r="S111" s="33" t="s">
        <v>37</v>
      </c>
      <c r="T111" s="33"/>
      <c r="U111" s="35"/>
      <c r="V111" s="35" t="s">
        <v>55</v>
      </c>
      <c r="W111" s="33" t="s">
        <v>38</v>
      </c>
      <c r="X111" s="35" t="s">
        <v>115</v>
      </c>
      <c r="Y111" s="35" t="s">
        <v>44</v>
      </c>
      <c r="Z111" s="35" t="s">
        <v>115</v>
      </c>
      <c r="AA111" s="33" t="s">
        <v>40</v>
      </c>
      <c r="AB111" s="33" t="s">
        <v>41</v>
      </c>
      <c r="AC111" s="33"/>
      <c r="AD111">
        <f t="shared" si="6"/>
        <v>5</v>
      </c>
      <c r="AE111">
        <f t="shared" si="7"/>
        <v>2022</v>
      </c>
      <c r="AF111" s="33" t="str">
        <f>VLOOKUP(Q101,'[1]Tabla de Homologación'!$D$7:$E$634,2,0)</f>
        <v>Producto</v>
      </c>
      <c r="AG111">
        <f t="shared" si="5"/>
        <v>7</v>
      </c>
    </row>
    <row r="112" spans="1:33" x14ac:dyDescent="0.2">
      <c r="A112" s="33" t="s">
        <v>977</v>
      </c>
      <c r="B112" s="33" t="s">
        <v>29</v>
      </c>
      <c r="C112" s="33" t="s">
        <v>30</v>
      </c>
      <c r="D112" s="33" t="s">
        <v>31</v>
      </c>
      <c r="E112" s="33" t="s">
        <v>978</v>
      </c>
      <c r="F112" s="33" t="s">
        <v>1312</v>
      </c>
      <c r="G112" s="34">
        <v>44707.379143518498</v>
      </c>
      <c r="H112" s="34">
        <v>44725.745277777802</v>
      </c>
      <c r="I112" s="33" t="s">
        <v>979</v>
      </c>
      <c r="J112" s="35" t="s">
        <v>980</v>
      </c>
      <c r="K112" s="33" t="s">
        <v>32</v>
      </c>
      <c r="L112" s="36">
        <v>44707.379143518498</v>
      </c>
      <c r="M112" s="33" t="s">
        <v>33</v>
      </c>
      <c r="N112" s="37">
        <v>12</v>
      </c>
      <c r="O112" s="33" t="s">
        <v>33</v>
      </c>
      <c r="P112" s="33" t="s">
        <v>34</v>
      </c>
      <c r="Q112" s="33" t="s">
        <v>72</v>
      </c>
      <c r="R112" s="33" t="s">
        <v>36</v>
      </c>
      <c r="S112" s="33" t="s">
        <v>37</v>
      </c>
      <c r="T112" s="33"/>
      <c r="U112" s="35"/>
      <c r="V112" s="35" t="s">
        <v>396</v>
      </c>
      <c r="W112" s="33" t="s">
        <v>38</v>
      </c>
      <c r="X112" s="35" t="s">
        <v>46</v>
      </c>
      <c r="Y112" s="35" t="s">
        <v>69</v>
      </c>
      <c r="Z112" s="35" t="s">
        <v>1313</v>
      </c>
      <c r="AA112" s="33" t="s">
        <v>40</v>
      </c>
      <c r="AB112" s="33" t="s">
        <v>41</v>
      </c>
      <c r="AC112" s="33"/>
      <c r="AD112">
        <f t="shared" si="6"/>
        <v>5</v>
      </c>
      <c r="AE112">
        <f t="shared" si="7"/>
        <v>2022</v>
      </c>
      <c r="AF112" s="33" t="str">
        <f>VLOOKUP(Q102,'[1]Tabla de Homologación'!$D$7:$E$634,2,0)</f>
        <v xml:space="preserve">Producto </v>
      </c>
      <c r="AG112">
        <f t="shared" si="5"/>
        <v>6</v>
      </c>
    </row>
    <row r="113" spans="1:33" x14ac:dyDescent="0.2">
      <c r="A113" s="33" t="s">
        <v>981</v>
      </c>
      <c r="B113" s="33" t="s">
        <v>29</v>
      </c>
      <c r="C113" s="33" t="s">
        <v>30</v>
      </c>
      <c r="D113" s="33" t="s">
        <v>31</v>
      </c>
      <c r="E113" s="33" t="s">
        <v>982</v>
      </c>
      <c r="F113" s="33" t="s">
        <v>1314</v>
      </c>
      <c r="G113" s="34">
        <v>44712.528969907398</v>
      </c>
      <c r="H113" s="34">
        <v>44755.621747685203</v>
      </c>
      <c r="I113" s="33" t="s">
        <v>983</v>
      </c>
      <c r="J113" s="35" t="s">
        <v>1315</v>
      </c>
      <c r="K113" s="33" t="s">
        <v>32</v>
      </c>
      <c r="L113" s="36">
        <v>44712.528969907398</v>
      </c>
      <c r="M113" s="33" t="s">
        <v>33</v>
      </c>
      <c r="N113" s="37">
        <v>29</v>
      </c>
      <c r="O113" s="33" t="s">
        <v>42</v>
      </c>
      <c r="P113" s="33" t="s">
        <v>47</v>
      </c>
      <c r="Q113" s="33" t="s">
        <v>50</v>
      </c>
      <c r="R113" s="33" t="s">
        <v>36</v>
      </c>
      <c r="S113" s="33" t="s">
        <v>37</v>
      </c>
      <c r="T113" s="33"/>
      <c r="U113" s="35"/>
      <c r="V113" s="35" t="s">
        <v>98</v>
      </c>
      <c r="W113" s="33" t="s">
        <v>38</v>
      </c>
      <c r="X113" s="35" t="s">
        <v>115</v>
      </c>
      <c r="Y113" s="35" t="s">
        <v>116</v>
      </c>
      <c r="Z113" s="35" t="s">
        <v>52</v>
      </c>
      <c r="AA113" s="33" t="s">
        <v>40</v>
      </c>
      <c r="AB113" s="33" t="s">
        <v>41</v>
      </c>
      <c r="AC113" s="33"/>
      <c r="AD113">
        <f t="shared" si="6"/>
        <v>5</v>
      </c>
      <c r="AE113">
        <f t="shared" si="7"/>
        <v>2022</v>
      </c>
      <c r="AF113" s="33" t="s">
        <v>1756</v>
      </c>
      <c r="AG113">
        <f t="shared" si="5"/>
        <v>7</v>
      </c>
    </row>
    <row r="114" spans="1:33" x14ac:dyDescent="0.2">
      <c r="A114" s="33" t="s">
        <v>1316</v>
      </c>
      <c r="B114" s="33" t="s">
        <v>29</v>
      </c>
      <c r="C114" s="33" t="s">
        <v>30</v>
      </c>
      <c r="D114" s="33" t="s">
        <v>31</v>
      </c>
      <c r="E114" s="33" t="s">
        <v>1317</v>
      </c>
      <c r="F114" s="33" t="s">
        <v>1318</v>
      </c>
      <c r="G114" s="34">
        <v>44714.686840277798</v>
      </c>
      <c r="H114" s="34">
        <v>44760.754479166702</v>
      </c>
      <c r="I114" s="33" t="s">
        <v>1319</v>
      </c>
      <c r="J114" s="35" t="s">
        <v>1320</v>
      </c>
      <c r="K114" s="33" t="s">
        <v>32</v>
      </c>
      <c r="L114" s="36">
        <v>44714.686840277798</v>
      </c>
      <c r="M114" s="33" t="s">
        <v>33</v>
      </c>
      <c r="N114" s="37">
        <v>30</v>
      </c>
      <c r="O114" s="33" t="s">
        <v>42</v>
      </c>
      <c r="P114" s="33" t="s">
        <v>34</v>
      </c>
      <c r="Q114" s="33" t="s">
        <v>67</v>
      </c>
      <c r="R114" s="33" t="s">
        <v>36</v>
      </c>
      <c r="S114" s="33" t="s">
        <v>37</v>
      </c>
      <c r="T114" s="33"/>
      <c r="U114" s="35"/>
      <c r="V114" s="35" t="s">
        <v>96</v>
      </c>
      <c r="W114" s="33" t="s">
        <v>38</v>
      </c>
      <c r="X114" s="35" t="s">
        <v>115</v>
      </c>
      <c r="Y114" s="35" t="s">
        <v>44</v>
      </c>
      <c r="Z114" s="35" t="s">
        <v>115</v>
      </c>
      <c r="AA114" s="33"/>
      <c r="AB114" s="33" t="s">
        <v>41</v>
      </c>
      <c r="AC114" s="33"/>
      <c r="AD114">
        <f t="shared" si="6"/>
        <v>6</v>
      </c>
      <c r="AE114">
        <f t="shared" si="7"/>
        <v>2022</v>
      </c>
      <c r="AF114" s="33" t="s">
        <v>1756</v>
      </c>
      <c r="AG114">
        <f t="shared" si="5"/>
        <v>7</v>
      </c>
    </row>
    <row r="115" spans="1:33" x14ac:dyDescent="0.2">
      <c r="A115" s="33" t="s">
        <v>231</v>
      </c>
      <c r="B115" s="33" t="s">
        <v>29</v>
      </c>
      <c r="C115" s="33" t="s">
        <v>30</v>
      </c>
      <c r="D115" s="33" t="s">
        <v>31</v>
      </c>
      <c r="E115" s="33" t="s">
        <v>232</v>
      </c>
      <c r="F115" s="33" t="s">
        <v>322</v>
      </c>
      <c r="G115" s="34">
        <v>44563.775983796302</v>
      </c>
      <c r="H115" s="34">
        <v>44615.489097222198</v>
      </c>
      <c r="I115" s="33" t="s">
        <v>233</v>
      </c>
      <c r="J115" s="35" t="s">
        <v>234</v>
      </c>
      <c r="K115" s="33" t="s">
        <v>32</v>
      </c>
      <c r="L115" s="36">
        <v>44563.776006944398</v>
      </c>
      <c r="M115" s="33" t="s">
        <v>33</v>
      </c>
      <c r="N115" s="37">
        <v>37</v>
      </c>
      <c r="O115" s="33" t="s">
        <v>42</v>
      </c>
      <c r="P115" s="33" t="s">
        <v>47</v>
      </c>
      <c r="Q115" s="33" t="s">
        <v>92</v>
      </c>
      <c r="R115" s="33" t="s">
        <v>36</v>
      </c>
      <c r="S115" s="33" t="s">
        <v>37</v>
      </c>
      <c r="T115" s="33"/>
      <c r="U115" s="35"/>
      <c r="V115" s="35" t="s">
        <v>55</v>
      </c>
      <c r="W115" s="33" t="s">
        <v>38</v>
      </c>
      <c r="X115" s="35" t="s">
        <v>115</v>
      </c>
      <c r="Y115" s="35" t="s">
        <v>44</v>
      </c>
      <c r="Z115" s="35" t="s">
        <v>39</v>
      </c>
      <c r="AA115" s="33" t="s">
        <v>40</v>
      </c>
      <c r="AB115" s="33" t="s">
        <v>41</v>
      </c>
      <c r="AC115" s="33"/>
      <c r="AD115">
        <f t="shared" si="6"/>
        <v>1</v>
      </c>
      <c r="AE115">
        <f t="shared" si="7"/>
        <v>2022</v>
      </c>
      <c r="AF115" s="33" t="s">
        <v>1756</v>
      </c>
      <c r="AG115">
        <f t="shared" si="5"/>
        <v>2</v>
      </c>
    </row>
    <row r="116" spans="1:33" x14ac:dyDescent="0.2">
      <c r="A116" s="33" t="s">
        <v>235</v>
      </c>
      <c r="B116" s="33" t="s">
        <v>29</v>
      </c>
      <c r="C116" s="33" t="s">
        <v>30</v>
      </c>
      <c r="D116" s="33" t="s">
        <v>31</v>
      </c>
      <c r="E116" s="33" t="s">
        <v>236</v>
      </c>
      <c r="F116" s="33" t="s">
        <v>237</v>
      </c>
      <c r="G116" s="34">
        <v>44572.681400463</v>
      </c>
      <c r="H116" s="34">
        <v>44578.6698958333</v>
      </c>
      <c r="I116" s="33" t="s">
        <v>128</v>
      </c>
      <c r="J116" s="35" t="s">
        <v>1321</v>
      </c>
      <c r="K116" s="33" t="s">
        <v>32</v>
      </c>
      <c r="L116" s="36">
        <v>44572.681400463</v>
      </c>
      <c r="M116" s="33" t="s">
        <v>33</v>
      </c>
      <c r="N116" s="37">
        <v>4</v>
      </c>
      <c r="O116" s="33" t="s">
        <v>33</v>
      </c>
      <c r="P116" s="33" t="s">
        <v>34</v>
      </c>
      <c r="Q116" s="33" t="s">
        <v>61</v>
      </c>
      <c r="R116" s="33" t="s">
        <v>36</v>
      </c>
      <c r="S116" s="33" t="s">
        <v>37</v>
      </c>
      <c r="T116" s="33"/>
      <c r="U116" s="35"/>
      <c r="V116" s="35" t="s">
        <v>96</v>
      </c>
      <c r="W116" s="33" t="s">
        <v>38</v>
      </c>
      <c r="X116" s="35" t="s">
        <v>115</v>
      </c>
      <c r="Y116" s="35" t="s">
        <v>70</v>
      </c>
      <c r="Z116" s="35" t="s">
        <v>75</v>
      </c>
      <c r="AA116" s="33" t="s">
        <v>40</v>
      </c>
      <c r="AB116" s="33" t="s">
        <v>41</v>
      </c>
      <c r="AC116" s="33"/>
      <c r="AD116">
        <f t="shared" si="6"/>
        <v>1</v>
      </c>
      <c r="AE116">
        <f t="shared" si="7"/>
        <v>2022</v>
      </c>
      <c r="AF116" s="33" t="str">
        <f>VLOOKUP(Q106,'[1]Tabla de Homologación'!$D$7:$E$634,2,0)</f>
        <v>Producto</v>
      </c>
      <c r="AG116">
        <f t="shared" si="5"/>
        <v>1</v>
      </c>
    </row>
    <row r="117" spans="1:33" x14ac:dyDescent="0.2">
      <c r="A117" s="33" t="s">
        <v>238</v>
      </c>
      <c r="B117" s="33" t="s">
        <v>29</v>
      </c>
      <c r="C117" s="33" t="s">
        <v>30</v>
      </c>
      <c r="D117" s="33" t="s">
        <v>31</v>
      </c>
      <c r="E117" s="33" t="s">
        <v>239</v>
      </c>
      <c r="F117" s="33" t="s">
        <v>323</v>
      </c>
      <c r="G117" s="34">
        <v>44573.6718287037</v>
      </c>
      <c r="H117" s="34">
        <v>44594.659745370402</v>
      </c>
      <c r="I117" s="33" t="s">
        <v>240</v>
      </c>
      <c r="J117" s="35" t="s">
        <v>241</v>
      </c>
      <c r="K117" s="33" t="s">
        <v>32</v>
      </c>
      <c r="L117" s="36">
        <v>44573.6718287037</v>
      </c>
      <c r="M117" s="33" t="s">
        <v>33</v>
      </c>
      <c r="N117" s="37">
        <v>15</v>
      </c>
      <c r="O117" s="33" t="s">
        <v>33</v>
      </c>
      <c r="P117" s="33" t="s">
        <v>34</v>
      </c>
      <c r="Q117" s="33" t="s">
        <v>56</v>
      </c>
      <c r="R117" s="33" t="s">
        <v>36</v>
      </c>
      <c r="S117" s="33" t="s">
        <v>37</v>
      </c>
      <c r="T117" s="33"/>
      <c r="U117" s="35"/>
      <c r="V117" s="35" t="s">
        <v>53</v>
      </c>
      <c r="W117" s="33" t="s">
        <v>38</v>
      </c>
      <c r="X117" s="35" t="s">
        <v>115</v>
      </c>
      <c r="Y117" s="35" t="s">
        <v>46</v>
      </c>
      <c r="Z117" s="35" t="s">
        <v>49</v>
      </c>
      <c r="AA117" s="33" t="s">
        <v>40</v>
      </c>
      <c r="AB117" s="33" t="s">
        <v>41</v>
      </c>
      <c r="AC117" s="33"/>
      <c r="AD117">
        <f t="shared" si="6"/>
        <v>1</v>
      </c>
      <c r="AE117">
        <f t="shared" si="7"/>
        <v>2022</v>
      </c>
      <c r="AF117" s="33" t="s">
        <v>1756</v>
      </c>
      <c r="AG117">
        <f t="shared" si="5"/>
        <v>2</v>
      </c>
    </row>
    <row r="118" spans="1:33" x14ac:dyDescent="0.2">
      <c r="A118" s="33" t="s">
        <v>242</v>
      </c>
      <c r="B118" s="33" t="s">
        <v>29</v>
      </c>
      <c r="C118" s="33" t="s">
        <v>81</v>
      </c>
      <c r="D118" s="33" t="s">
        <v>31</v>
      </c>
      <c r="E118" s="33" t="s">
        <v>243</v>
      </c>
      <c r="F118" s="33" t="s">
        <v>324</v>
      </c>
      <c r="G118" s="34">
        <v>44578.662962962997</v>
      </c>
      <c r="H118" s="34">
        <v>44594.595625000002</v>
      </c>
      <c r="I118" s="33" t="s">
        <v>244</v>
      </c>
      <c r="J118" s="35" t="s">
        <v>245</v>
      </c>
      <c r="K118" s="33" t="s">
        <v>32</v>
      </c>
      <c r="L118" s="36">
        <v>44578.662962962997</v>
      </c>
      <c r="M118" s="33" t="s">
        <v>33</v>
      </c>
      <c r="N118" s="37">
        <v>12</v>
      </c>
      <c r="O118" s="33" t="s">
        <v>33</v>
      </c>
      <c r="P118" s="33" t="s">
        <v>34</v>
      </c>
      <c r="Q118" s="33" t="s">
        <v>84</v>
      </c>
      <c r="R118" s="33" t="s">
        <v>36</v>
      </c>
      <c r="S118" s="33" t="s">
        <v>37</v>
      </c>
      <c r="T118" s="33" t="s">
        <v>114</v>
      </c>
      <c r="U118" s="35" t="s">
        <v>64</v>
      </c>
      <c r="V118" s="35" t="s">
        <v>65</v>
      </c>
      <c r="W118" s="33" t="s">
        <v>38</v>
      </c>
      <c r="X118" s="35" t="s">
        <v>115</v>
      </c>
      <c r="Y118" s="35" t="s">
        <v>39</v>
      </c>
      <c r="Z118" s="35" t="s">
        <v>115</v>
      </c>
      <c r="AA118" s="33" t="s">
        <v>40</v>
      </c>
      <c r="AB118" s="33" t="s">
        <v>41</v>
      </c>
      <c r="AC118" s="33"/>
      <c r="AD118">
        <f t="shared" si="6"/>
        <v>1</v>
      </c>
      <c r="AE118">
        <f t="shared" si="7"/>
        <v>2022</v>
      </c>
      <c r="AF118" s="33" t="str">
        <f>VLOOKUP(Q108,'[1]Tabla de Homologación'!$D$7:$E$634,2,0)</f>
        <v xml:space="preserve">Producto </v>
      </c>
      <c r="AG118">
        <f t="shared" si="5"/>
        <v>2</v>
      </c>
    </row>
    <row r="119" spans="1:33" x14ac:dyDescent="0.2">
      <c r="A119" s="33" t="s">
        <v>246</v>
      </c>
      <c r="B119" s="33" t="s">
        <v>29</v>
      </c>
      <c r="C119" s="33" t="s">
        <v>81</v>
      </c>
      <c r="D119" s="33" t="s">
        <v>31</v>
      </c>
      <c r="E119" s="33" t="s">
        <v>247</v>
      </c>
      <c r="F119" s="33" t="s">
        <v>325</v>
      </c>
      <c r="G119" s="34">
        <v>44579.651574074102</v>
      </c>
      <c r="H119" s="34">
        <v>44607.642013888901</v>
      </c>
      <c r="I119" s="33" t="s">
        <v>248</v>
      </c>
      <c r="J119" s="35" t="s">
        <v>249</v>
      </c>
      <c r="K119" s="33" t="s">
        <v>32</v>
      </c>
      <c r="L119" s="36">
        <v>44579.651585648098</v>
      </c>
      <c r="M119" s="33" t="s">
        <v>33</v>
      </c>
      <c r="N119" s="37">
        <v>20</v>
      </c>
      <c r="O119" s="33" t="s">
        <v>33</v>
      </c>
      <c r="P119" s="33" t="s">
        <v>34</v>
      </c>
      <c r="Q119" s="33" t="s">
        <v>84</v>
      </c>
      <c r="R119" s="33" t="s">
        <v>36</v>
      </c>
      <c r="S119" s="33" t="s">
        <v>37</v>
      </c>
      <c r="T119" s="33" t="s">
        <v>107</v>
      </c>
      <c r="U119" s="35" t="s">
        <v>64</v>
      </c>
      <c r="V119" s="35" t="s">
        <v>80</v>
      </c>
      <c r="W119" s="33" t="s">
        <v>38</v>
      </c>
      <c r="X119" s="35" t="s">
        <v>115</v>
      </c>
      <c r="Y119" s="35" t="s">
        <v>46</v>
      </c>
      <c r="Z119" s="35" t="s">
        <v>49</v>
      </c>
      <c r="AA119" s="33" t="s">
        <v>40</v>
      </c>
      <c r="AB119" s="33" t="s">
        <v>41</v>
      </c>
      <c r="AC119" s="33"/>
      <c r="AD119">
        <f t="shared" si="6"/>
        <v>1</v>
      </c>
      <c r="AE119">
        <f t="shared" si="7"/>
        <v>2022</v>
      </c>
      <c r="AF119" s="33" t="str">
        <f>VLOOKUP(Q109,'[1]Tabla de Homologación'!$D$7:$E$634,2,0)</f>
        <v xml:space="preserve">Producto </v>
      </c>
      <c r="AG119">
        <f t="shared" si="5"/>
        <v>2</v>
      </c>
    </row>
    <row r="120" spans="1:33" x14ac:dyDescent="0.2">
      <c r="A120" s="33" t="s">
        <v>250</v>
      </c>
      <c r="B120" s="33" t="s">
        <v>29</v>
      </c>
      <c r="C120" s="33" t="s">
        <v>81</v>
      </c>
      <c r="D120" s="33" t="s">
        <v>31</v>
      </c>
      <c r="E120" s="33" t="s">
        <v>251</v>
      </c>
      <c r="F120" s="33" t="s">
        <v>326</v>
      </c>
      <c r="G120" s="34">
        <v>44580.675717592603</v>
      </c>
      <c r="H120" s="34">
        <v>44601.3694791667</v>
      </c>
      <c r="I120" s="33" t="s">
        <v>252</v>
      </c>
      <c r="J120" s="35" t="s">
        <v>253</v>
      </c>
      <c r="K120" s="33" t="s">
        <v>32</v>
      </c>
      <c r="L120" s="36">
        <v>44580.675717592603</v>
      </c>
      <c r="M120" s="33" t="s">
        <v>33</v>
      </c>
      <c r="N120" s="37">
        <v>15</v>
      </c>
      <c r="O120" s="33" t="s">
        <v>33</v>
      </c>
      <c r="P120" s="33" t="s">
        <v>34</v>
      </c>
      <c r="Q120" s="33" t="s">
        <v>135</v>
      </c>
      <c r="R120" s="33" t="s">
        <v>36</v>
      </c>
      <c r="S120" s="33" t="s">
        <v>37</v>
      </c>
      <c r="T120" s="33" t="s">
        <v>136</v>
      </c>
      <c r="U120" s="35" t="s">
        <v>64</v>
      </c>
      <c r="V120" s="35" t="s">
        <v>53</v>
      </c>
      <c r="W120" s="33" t="s">
        <v>38</v>
      </c>
      <c r="X120" s="35" t="s">
        <v>115</v>
      </c>
      <c r="Y120" s="35" t="s">
        <v>46</v>
      </c>
      <c r="Z120" s="35" t="s">
        <v>192</v>
      </c>
      <c r="AA120" s="33" t="s">
        <v>40</v>
      </c>
      <c r="AB120" s="33" t="s">
        <v>41</v>
      </c>
      <c r="AC120" s="33"/>
      <c r="AD120">
        <f t="shared" si="6"/>
        <v>1</v>
      </c>
      <c r="AE120">
        <f t="shared" si="7"/>
        <v>2022</v>
      </c>
      <c r="AF120" s="33" t="str">
        <f>VLOOKUP(Q110,'[1]Tabla de Homologación'!$D$7:$E$634,2,0)</f>
        <v xml:space="preserve">Producto </v>
      </c>
      <c r="AG120">
        <f t="shared" si="5"/>
        <v>2</v>
      </c>
    </row>
    <row r="121" spans="1:33" x14ac:dyDescent="0.2">
      <c r="A121" s="33" t="s">
        <v>254</v>
      </c>
      <c r="B121" s="33" t="s">
        <v>29</v>
      </c>
      <c r="C121" s="33" t="s">
        <v>81</v>
      </c>
      <c r="D121" s="33" t="s">
        <v>31</v>
      </c>
      <c r="E121" s="33" t="s">
        <v>255</v>
      </c>
      <c r="F121" s="33" t="s">
        <v>327</v>
      </c>
      <c r="G121" s="34">
        <v>44581.649467592601</v>
      </c>
      <c r="H121" s="34">
        <v>44609.676296296297</v>
      </c>
      <c r="I121" s="33" t="s">
        <v>256</v>
      </c>
      <c r="J121" s="35" t="s">
        <v>257</v>
      </c>
      <c r="K121" s="33" t="s">
        <v>32</v>
      </c>
      <c r="L121" s="36">
        <v>44581.649467592601</v>
      </c>
      <c r="M121" s="33" t="s">
        <v>33</v>
      </c>
      <c r="N121" s="37">
        <v>20</v>
      </c>
      <c r="O121" s="33" t="s">
        <v>33</v>
      </c>
      <c r="P121" s="33" t="s">
        <v>34</v>
      </c>
      <c r="Q121" s="33" t="s">
        <v>113</v>
      </c>
      <c r="R121" s="33" t="s">
        <v>36</v>
      </c>
      <c r="S121" s="33" t="s">
        <v>37</v>
      </c>
      <c r="T121" s="33" t="s">
        <v>83</v>
      </c>
      <c r="U121" s="35" t="s">
        <v>64</v>
      </c>
      <c r="V121" s="35" t="s">
        <v>55</v>
      </c>
      <c r="W121" s="33" t="s">
        <v>38</v>
      </c>
      <c r="X121" s="35" t="s">
        <v>115</v>
      </c>
      <c r="Y121" s="35" t="s">
        <v>116</v>
      </c>
      <c r="Z121" s="35" t="s">
        <v>49</v>
      </c>
      <c r="AA121" s="33" t="s">
        <v>40</v>
      </c>
      <c r="AB121" s="33" t="s">
        <v>41</v>
      </c>
      <c r="AC121" s="33"/>
      <c r="AD121">
        <f t="shared" si="6"/>
        <v>1</v>
      </c>
      <c r="AE121">
        <f t="shared" si="7"/>
        <v>2022</v>
      </c>
      <c r="AF121" s="33" t="str">
        <f>VLOOKUP(Q111,'[1]Tabla de Homologación'!$D$7:$E$634,2,0)</f>
        <v>Producto</v>
      </c>
      <c r="AG121">
        <f t="shared" si="5"/>
        <v>2</v>
      </c>
    </row>
    <row r="122" spans="1:33" x14ac:dyDescent="0.2">
      <c r="A122" s="33" t="s">
        <v>258</v>
      </c>
      <c r="B122" s="33" t="s">
        <v>29</v>
      </c>
      <c r="C122" s="33" t="s">
        <v>81</v>
      </c>
      <c r="D122" s="33" t="s">
        <v>31</v>
      </c>
      <c r="E122" s="33" t="s">
        <v>259</v>
      </c>
      <c r="F122" s="33" t="s">
        <v>503</v>
      </c>
      <c r="G122" s="34">
        <v>44581.651111111103</v>
      </c>
      <c r="H122" s="34">
        <v>44637.6859259259</v>
      </c>
      <c r="I122" s="33" t="s">
        <v>260</v>
      </c>
      <c r="J122" s="35" t="s">
        <v>261</v>
      </c>
      <c r="K122" s="33" t="s">
        <v>32</v>
      </c>
      <c r="L122" s="36">
        <v>44581.651111111103</v>
      </c>
      <c r="M122" s="33" t="s">
        <v>33</v>
      </c>
      <c r="N122" s="37">
        <v>40</v>
      </c>
      <c r="O122" s="33" t="s">
        <v>42</v>
      </c>
      <c r="P122" s="33" t="s">
        <v>34</v>
      </c>
      <c r="Q122" s="33" t="s">
        <v>88</v>
      </c>
      <c r="R122" s="33" t="s">
        <v>36</v>
      </c>
      <c r="S122" s="33" t="s">
        <v>37</v>
      </c>
      <c r="T122" s="33" t="s">
        <v>90</v>
      </c>
      <c r="U122" s="35" t="s">
        <v>64</v>
      </c>
      <c r="V122" s="35" t="s">
        <v>62</v>
      </c>
      <c r="W122" s="33" t="s">
        <v>38</v>
      </c>
      <c r="X122" s="35" t="s">
        <v>115</v>
      </c>
      <c r="Y122" s="35" t="s">
        <v>46</v>
      </c>
      <c r="Z122" s="35" t="s">
        <v>54</v>
      </c>
      <c r="AA122" s="33" t="s">
        <v>40</v>
      </c>
      <c r="AB122" s="33" t="s">
        <v>41</v>
      </c>
      <c r="AC122" s="33"/>
      <c r="AD122">
        <f t="shared" si="6"/>
        <v>1</v>
      </c>
      <c r="AE122">
        <f t="shared" si="7"/>
        <v>2022</v>
      </c>
      <c r="AF122" s="33" t="str">
        <f>VLOOKUP(Q112,'[1]Tabla de Homologación'!$D$7:$E$634,2,0)</f>
        <v>Producto</v>
      </c>
      <c r="AG122">
        <f t="shared" si="5"/>
        <v>3</v>
      </c>
    </row>
    <row r="123" spans="1:33" x14ac:dyDescent="0.2">
      <c r="A123" s="33" t="s">
        <v>262</v>
      </c>
      <c r="B123" s="33" t="s">
        <v>29</v>
      </c>
      <c r="C123" s="33" t="s">
        <v>81</v>
      </c>
      <c r="D123" s="33" t="s">
        <v>31</v>
      </c>
      <c r="E123" s="33" t="s">
        <v>263</v>
      </c>
      <c r="F123" s="33" t="s">
        <v>328</v>
      </c>
      <c r="G123" s="34">
        <v>44581.652893518498</v>
      </c>
      <c r="H123" s="34">
        <v>44601.370520833298</v>
      </c>
      <c r="I123" s="33" t="s">
        <v>264</v>
      </c>
      <c r="J123" s="35" t="s">
        <v>265</v>
      </c>
      <c r="K123" s="33" t="s">
        <v>32</v>
      </c>
      <c r="L123" s="36">
        <v>44581.652905092596</v>
      </c>
      <c r="M123" s="33" t="s">
        <v>33</v>
      </c>
      <c r="N123" s="37">
        <v>14</v>
      </c>
      <c r="O123" s="33" t="s">
        <v>33</v>
      </c>
      <c r="P123" s="33" t="s">
        <v>34</v>
      </c>
      <c r="Q123" s="33" t="s">
        <v>135</v>
      </c>
      <c r="R123" s="33" t="s">
        <v>36</v>
      </c>
      <c r="S123" s="33" t="s">
        <v>37</v>
      </c>
      <c r="T123" s="33" t="s">
        <v>89</v>
      </c>
      <c r="U123" s="35" t="s">
        <v>64</v>
      </c>
      <c r="V123" s="35" t="s">
        <v>58</v>
      </c>
      <c r="W123" s="33" t="s">
        <v>38</v>
      </c>
      <c r="X123" s="35" t="s">
        <v>115</v>
      </c>
      <c r="Y123" s="35" t="s">
        <v>46</v>
      </c>
      <c r="Z123" s="35" t="s">
        <v>49</v>
      </c>
      <c r="AA123" s="33" t="s">
        <v>57</v>
      </c>
      <c r="AB123" s="33" t="s">
        <v>41</v>
      </c>
      <c r="AC123" s="33" t="s">
        <v>1941</v>
      </c>
      <c r="AD123">
        <f t="shared" si="6"/>
        <v>1</v>
      </c>
      <c r="AE123">
        <f t="shared" si="7"/>
        <v>2022</v>
      </c>
      <c r="AF123" s="33" t="str">
        <f>VLOOKUP(Q113,'[1]Tabla de Homologación'!$D$7:$E$634,2,0)</f>
        <v xml:space="preserve">Producto </v>
      </c>
      <c r="AG123">
        <f t="shared" si="5"/>
        <v>2</v>
      </c>
    </row>
    <row r="124" spans="1:33" x14ac:dyDescent="0.2">
      <c r="A124" s="33" t="s">
        <v>266</v>
      </c>
      <c r="B124" s="33" t="s">
        <v>29</v>
      </c>
      <c r="C124" s="33" t="s">
        <v>81</v>
      </c>
      <c r="D124" s="33" t="s">
        <v>31</v>
      </c>
      <c r="E124" s="33" t="s">
        <v>267</v>
      </c>
      <c r="F124" s="33" t="s">
        <v>329</v>
      </c>
      <c r="G124" s="34">
        <v>44589.627858796302</v>
      </c>
      <c r="H124" s="34">
        <v>44620.593194444402</v>
      </c>
      <c r="I124" s="33" t="s">
        <v>269</v>
      </c>
      <c r="J124" s="35" t="s">
        <v>270</v>
      </c>
      <c r="K124" s="33" t="s">
        <v>32</v>
      </c>
      <c r="L124" s="36">
        <v>44589.627870370401</v>
      </c>
      <c r="M124" s="33" t="s">
        <v>33</v>
      </c>
      <c r="N124" s="37">
        <v>23</v>
      </c>
      <c r="O124" s="33" t="s">
        <v>42</v>
      </c>
      <c r="P124" s="33" t="s">
        <v>47</v>
      </c>
      <c r="Q124" s="33" t="s">
        <v>84</v>
      </c>
      <c r="R124" s="33" t="s">
        <v>36</v>
      </c>
      <c r="S124" s="33" t="s">
        <v>37</v>
      </c>
      <c r="T124" s="33" t="s">
        <v>83</v>
      </c>
      <c r="U124" s="35" t="s">
        <v>64</v>
      </c>
      <c r="V124" s="35" t="s">
        <v>68</v>
      </c>
      <c r="W124" s="33" t="s">
        <v>38</v>
      </c>
      <c r="X124" s="35" t="s">
        <v>115</v>
      </c>
      <c r="Y124" s="35" t="s">
        <v>44</v>
      </c>
      <c r="Z124" s="35" t="s">
        <v>39</v>
      </c>
      <c r="AA124" s="33" t="s">
        <v>40</v>
      </c>
      <c r="AB124" s="33" t="s">
        <v>41</v>
      </c>
      <c r="AC124" s="33"/>
      <c r="AD124">
        <f t="shared" si="6"/>
        <v>1</v>
      </c>
      <c r="AE124">
        <f t="shared" si="7"/>
        <v>2022</v>
      </c>
      <c r="AF124" s="33" t="str">
        <f>VLOOKUP(Q114,'[1]Tabla de Homologación'!$D$7:$E$634,2,0)</f>
        <v>Producto</v>
      </c>
      <c r="AG124">
        <f t="shared" si="5"/>
        <v>2</v>
      </c>
    </row>
    <row r="125" spans="1:33" x14ac:dyDescent="0.2">
      <c r="A125" s="33" t="s">
        <v>271</v>
      </c>
      <c r="B125" s="33" t="s">
        <v>29</v>
      </c>
      <c r="C125" s="33" t="s">
        <v>81</v>
      </c>
      <c r="D125" s="33" t="s">
        <v>31</v>
      </c>
      <c r="E125" s="33" t="s">
        <v>272</v>
      </c>
      <c r="F125" s="33" t="s">
        <v>984</v>
      </c>
      <c r="G125" s="34">
        <v>44589.632615740702</v>
      </c>
      <c r="H125" s="34">
        <v>44707.435659722199</v>
      </c>
      <c r="I125" s="33" t="s">
        <v>273</v>
      </c>
      <c r="J125" s="35" t="s">
        <v>274</v>
      </c>
      <c r="K125" s="33" t="s">
        <v>32</v>
      </c>
      <c r="L125" s="36">
        <v>44589.632627314801</v>
      </c>
      <c r="M125" s="33" t="s">
        <v>33</v>
      </c>
      <c r="N125" s="37">
        <v>83</v>
      </c>
      <c r="O125" s="33" t="s">
        <v>42</v>
      </c>
      <c r="P125" s="33" t="s">
        <v>34</v>
      </c>
      <c r="Q125" s="33" t="s">
        <v>88</v>
      </c>
      <c r="R125" s="33" t="s">
        <v>36</v>
      </c>
      <c r="S125" s="33" t="s">
        <v>37</v>
      </c>
      <c r="T125" s="33" t="s">
        <v>275</v>
      </c>
      <c r="U125" s="35"/>
      <c r="V125" s="35" t="s">
        <v>396</v>
      </c>
      <c r="W125" s="33" t="s">
        <v>38</v>
      </c>
      <c r="X125" s="35" t="s">
        <v>115</v>
      </c>
      <c r="Y125" s="35" t="s">
        <v>44</v>
      </c>
      <c r="Z125" s="35" t="s">
        <v>54</v>
      </c>
      <c r="AA125" s="33" t="s">
        <v>40</v>
      </c>
      <c r="AB125" s="33" t="s">
        <v>41</v>
      </c>
      <c r="AC125" s="33"/>
      <c r="AD125">
        <f t="shared" si="6"/>
        <v>1</v>
      </c>
      <c r="AE125">
        <f t="shared" si="7"/>
        <v>2022</v>
      </c>
      <c r="AF125" s="33" t="s">
        <v>1756</v>
      </c>
      <c r="AG125">
        <f t="shared" si="5"/>
        <v>5</v>
      </c>
    </row>
    <row r="126" spans="1:33" x14ac:dyDescent="0.2">
      <c r="A126" s="33" t="s">
        <v>276</v>
      </c>
      <c r="B126" s="33" t="s">
        <v>29</v>
      </c>
      <c r="C126" s="33" t="s">
        <v>81</v>
      </c>
      <c r="D126" s="33" t="s">
        <v>31</v>
      </c>
      <c r="E126" s="33" t="s">
        <v>277</v>
      </c>
      <c r="F126" s="33" t="s">
        <v>330</v>
      </c>
      <c r="G126" s="34">
        <v>44592.656064814801</v>
      </c>
      <c r="H126" s="34">
        <v>44613.584780092599</v>
      </c>
      <c r="I126" s="33" t="s">
        <v>278</v>
      </c>
      <c r="J126" s="35" t="s">
        <v>279</v>
      </c>
      <c r="K126" s="33" t="s">
        <v>32</v>
      </c>
      <c r="L126" s="36">
        <v>44592.656064814801</v>
      </c>
      <c r="M126" s="33" t="s">
        <v>33</v>
      </c>
      <c r="N126" s="37">
        <v>15</v>
      </c>
      <c r="O126" s="33" t="s">
        <v>33</v>
      </c>
      <c r="P126" s="33" t="s">
        <v>34</v>
      </c>
      <c r="Q126" s="33" t="s">
        <v>84</v>
      </c>
      <c r="R126" s="33" t="s">
        <v>36</v>
      </c>
      <c r="S126" s="33" t="s">
        <v>37</v>
      </c>
      <c r="T126" s="33" t="s">
        <v>103</v>
      </c>
      <c r="U126" s="35" t="s">
        <v>64</v>
      </c>
      <c r="V126" s="35" t="s">
        <v>60</v>
      </c>
      <c r="W126" s="33" t="s">
        <v>38</v>
      </c>
      <c r="X126" s="35" t="s">
        <v>115</v>
      </c>
      <c r="Y126" s="35" t="s">
        <v>46</v>
      </c>
      <c r="Z126" s="35" t="s">
        <v>49</v>
      </c>
      <c r="AA126" s="33" t="s">
        <v>40</v>
      </c>
      <c r="AB126" s="33" t="s">
        <v>41</v>
      </c>
      <c r="AC126" s="33"/>
      <c r="AD126">
        <f t="shared" si="6"/>
        <v>1</v>
      </c>
      <c r="AE126">
        <f t="shared" si="7"/>
        <v>2022</v>
      </c>
      <c r="AF126" s="33" t="s">
        <v>1756</v>
      </c>
      <c r="AG126">
        <f t="shared" si="5"/>
        <v>2</v>
      </c>
    </row>
    <row r="127" spans="1:33" x14ac:dyDescent="0.2">
      <c r="A127" s="33" t="s">
        <v>331</v>
      </c>
      <c r="B127" s="33" t="s">
        <v>29</v>
      </c>
      <c r="C127" s="33" t="s">
        <v>81</v>
      </c>
      <c r="D127" s="33" t="s">
        <v>31</v>
      </c>
      <c r="E127" s="33" t="s">
        <v>332</v>
      </c>
      <c r="F127" s="33" t="s">
        <v>333</v>
      </c>
      <c r="G127" s="34">
        <v>44594.604421296302</v>
      </c>
      <c r="H127" s="34">
        <v>44616.435486111099</v>
      </c>
      <c r="I127" s="33" t="s">
        <v>334</v>
      </c>
      <c r="J127" s="35" t="s">
        <v>985</v>
      </c>
      <c r="K127" s="33" t="s">
        <v>32</v>
      </c>
      <c r="L127" s="36">
        <v>44594.604421296302</v>
      </c>
      <c r="M127" s="33" t="s">
        <v>33</v>
      </c>
      <c r="N127" s="37">
        <v>16</v>
      </c>
      <c r="O127" s="33" t="s">
        <v>33</v>
      </c>
      <c r="P127" s="33" t="s">
        <v>34</v>
      </c>
      <c r="Q127" s="33" t="s">
        <v>50</v>
      </c>
      <c r="R127" s="33" t="s">
        <v>36</v>
      </c>
      <c r="S127" s="33" t="s">
        <v>37</v>
      </c>
      <c r="T127" s="33" t="s">
        <v>335</v>
      </c>
      <c r="U127" s="35"/>
      <c r="V127" s="35" t="s">
        <v>385</v>
      </c>
      <c r="W127" s="33" t="s">
        <v>38</v>
      </c>
      <c r="X127" s="35" t="s">
        <v>115</v>
      </c>
      <c r="Y127" s="35" t="s">
        <v>46</v>
      </c>
      <c r="Z127" s="35" t="s">
        <v>336</v>
      </c>
      <c r="AA127" s="33" t="s">
        <v>40</v>
      </c>
      <c r="AB127" s="33" t="s">
        <v>41</v>
      </c>
      <c r="AC127" s="33"/>
      <c r="AD127">
        <f t="shared" si="6"/>
        <v>2</v>
      </c>
      <c r="AE127">
        <f t="shared" si="7"/>
        <v>2022</v>
      </c>
      <c r="AF127" s="33" t="str">
        <f>VLOOKUP(Q117,'[1]Tabla de Homologación'!$D$7:$E$634,2,0)</f>
        <v>Producto</v>
      </c>
      <c r="AG127">
        <f t="shared" si="5"/>
        <v>2</v>
      </c>
    </row>
    <row r="128" spans="1:33" x14ac:dyDescent="0.2">
      <c r="A128" s="33" t="s">
        <v>337</v>
      </c>
      <c r="B128" s="33" t="s">
        <v>29</v>
      </c>
      <c r="C128" s="33" t="s">
        <v>81</v>
      </c>
      <c r="D128" s="33" t="s">
        <v>31</v>
      </c>
      <c r="E128" s="33" t="s">
        <v>338</v>
      </c>
      <c r="F128" s="33" t="s">
        <v>801</v>
      </c>
      <c r="G128" s="34">
        <v>44596.568877314799</v>
      </c>
      <c r="H128" s="34">
        <v>44658.541620370401</v>
      </c>
      <c r="I128" s="33" t="s">
        <v>339</v>
      </c>
      <c r="J128" s="35" t="s">
        <v>340</v>
      </c>
      <c r="K128" s="33" t="s">
        <v>32</v>
      </c>
      <c r="L128" s="36">
        <v>44596.568877314799</v>
      </c>
      <c r="M128" s="33" t="s">
        <v>33</v>
      </c>
      <c r="N128" s="37">
        <v>44</v>
      </c>
      <c r="O128" s="33" t="s">
        <v>42</v>
      </c>
      <c r="P128" s="33" t="s">
        <v>34</v>
      </c>
      <c r="Q128" s="33" t="s">
        <v>88</v>
      </c>
      <c r="R128" s="33" t="s">
        <v>36</v>
      </c>
      <c r="S128" s="33" t="s">
        <v>37</v>
      </c>
      <c r="T128" s="33" t="s">
        <v>341</v>
      </c>
      <c r="U128" s="35" t="s">
        <v>64</v>
      </c>
      <c r="V128" s="35" t="s">
        <v>53</v>
      </c>
      <c r="W128" s="33" t="s">
        <v>38</v>
      </c>
      <c r="X128" s="35" t="s">
        <v>115</v>
      </c>
      <c r="Y128" s="35" t="s">
        <v>46</v>
      </c>
      <c r="Z128" s="35" t="s">
        <v>115</v>
      </c>
      <c r="AA128" s="33" t="s">
        <v>57</v>
      </c>
      <c r="AB128" s="33" t="s">
        <v>41</v>
      </c>
      <c r="AC128" s="33" t="s">
        <v>76</v>
      </c>
      <c r="AD128">
        <f t="shared" si="6"/>
        <v>2</v>
      </c>
      <c r="AE128">
        <f t="shared" si="7"/>
        <v>2022</v>
      </c>
      <c r="AF128" s="33" t="str">
        <f>VLOOKUP(Q118,'[1]Tabla de Homologación'!$D$7:$E$634,2,0)</f>
        <v>Producto</v>
      </c>
      <c r="AG128">
        <f t="shared" si="5"/>
        <v>4</v>
      </c>
    </row>
    <row r="129" spans="1:33" x14ac:dyDescent="0.2">
      <c r="A129" s="33" t="s">
        <v>342</v>
      </c>
      <c r="B129" s="33" t="s">
        <v>29</v>
      </c>
      <c r="C129" s="33" t="s">
        <v>81</v>
      </c>
      <c r="D129" s="33" t="s">
        <v>31</v>
      </c>
      <c r="E129" s="33" t="s">
        <v>343</v>
      </c>
      <c r="F129" s="33" t="s">
        <v>504</v>
      </c>
      <c r="G129" s="34">
        <v>44600.622673611098</v>
      </c>
      <c r="H129" s="34">
        <v>44621.474097222199</v>
      </c>
      <c r="I129" s="33" t="s">
        <v>344</v>
      </c>
      <c r="J129" s="35" t="s">
        <v>345</v>
      </c>
      <c r="K129" s="33" t="s">
        <v>32</v>
      </c>
      <c r="L129" s="36">
        <v>44600.622673611098</v>
      </c>
      <c r="M129" s="33" t="s">
        <v>33</v>
      </c>
      <c r="N129" s="37">
        <v>15</v>
      </c>
      <c r="O129" s="33" t="s">
        <v>33</v>
      </c>
      <c r="P129" s="33" t="s">
        <v>34</v>
      </c>
      <c r="Q129" s="33" t="s">
        <v>50</v>
      </c>
      <c r="R129" s="33" t="s">
        <v>36</v>
      </c>
      <c r="S129" s="33" t="s">
        <v>37</v>
      </c>
      <c r="T129" s="33" t="s">
        <v>346</v>
      </c>
      <c r="U129" s="35" t="s">
        <v>64</v>
      </c>
      <c r="V129" s="35" t="s">
        <v>65</v>
      </c>
      <c r="W129" s="33" t="s">
        <v>38</v>
      </c>
      <c r="X129" s="35" t="s">
        <v>115</v>
      </c>
      <c r="Y129" s="35" t="s">
        <v>69</v>
      </c>
      <c r="Z129" s="35" t="s">
        <v>336</v>
      </c>
      <c r="AA129" s="33" t="s">
        <v>40</v>
      </c>
      <c r="AB129" s="33" t="s">
        <v>41</v>
      </c>
      <c r="AC129" s="33"/>
      <c r="AD129">
        <f t="shared" si="6"/>
        <v>2</v>
      </c>
      <c r="AE129">
        <f t="shared" si="7"/>
        <v>2022</v>
      </c>
      <c r="AF129" s="33" t="str">
        <f>VLOOKUP(Q119,'[1]Tabla de Homologación'!$D$7:$E$634,2,0)</f>
        <v>Producto</v>
      </c>
      <c r="AG129">
        <f t="shared" si="5"/>
        <v>3</v>
      </c>
    </row>
    <row r="130" spans="1:33" x14ac:dyDescent="0.2">
      <c r="A130" s="33" t="s">
        <v>347</v>
      </c>
      <c r="B130" s="33" t="s">
        <v>29</v>
      </c>
      <c r="C130" s="33" t="s">
        <v>81</v>
      </c>
      <c r="D130" s="33" t="s">
        <v>31</v>
      </c>
      <c r="E130" s="33" t="s">
        <v>348</v>
      </c>
      <c r="F130" s="33" t="s">
        <v>349</v>
      </c>
      <c r="G130" s="34">
        <v>44600.6266666667</v>
      </c>
      <c r="H130" s="34">
        <v>44613.610648148097</v>
      </c>
      <c r="I130" s="33" t="s">
        <v>350</v>
      </c>
      <c r="J130" s="35" t="s">
        <v>351</v>
      </c>
      <c r="K130" s="33" t="s">
        <v>32</v>
      </c>
      <c r="L130" s="36">
        <v>44600.626678240696</v>
      </c>
      <c r="M130" s="33" t="s">
        <v>33</v>
      </c>
      <c r="N130" s="37">
        <v>9</v>
      </c>
      <c r="O130" s="33" t="s">
        <v>33</v>
      </c>
      <c r="P130" s="33" t="s">
        <v>34</v>
      </c>
      <c r="Q130" s="33" t="s">
        <v>48</v>
      </c>
      <c r="R130" s="33" t="s">
        <v>36</v>
      </c>
      <c r="S130" s="33" t="s">
        <v>37</v>
      </c>
      <c r="T130" s="33" t="s">
        <v>352</v>
      </c>
      <c r="U130" s="35" t="s">
        <v>64</v>
      </c>
      <c r="V130" s="35" t="s">
        <v>353</v>
      </c>
      <c r="W130" s="33" t="s">
        <v>38</v>
      </c>
      <c r="X130" s="35" t="s">
        <v>115</v>
      </c>
      <c r="Y130" s="35" t="s">
        <v>49</v>
      </c>
      <c r="Z130" s="35" t="s">
        <v>115</v>
      </c>
      <c r="AA130" s="33"/>
      <c r="AB130" s="33" t="s">
        <v>41</v>
      </c>
      <c r="AC130" s="33"/>
      <c r="AD130">
        <f t="shared" si="6"/>
        <v>2</v>
      </c>
      <c r="AE130">
        <f t="shared" si="7"/>
        <v>2022</v>
      </c>
      <c r="AF130" s="33" t="str">
        <f>VLOOKUP(Q120,'[1]Tabla de Homologación'!$D$7:$E$634,2,0)</f>
        <v>Producto</v>
      </c>
      <c r="AG130">
        <f t="shared" si="5"/>
        <v>2</v>
      </c>
    </row>
    <row r="131" spans="1:33" x14ac:dyDescent="0.2">
      <c r="A131" s="33" t="s">
        <v>354</v>
      </c>
      <c r="B131" s="33" t="s">
        <v>29</v>
      </c>
      <c r="C131" s="33" t="s">
        <v>81</v>
      </c>
      <c r="D131" s="33" t="s">
        <v>31</v>
      </c>
      <c r="E131" s="33" t="s">
        <v>355</v>
      </c>
      <c r="F131" s="33" t="s">
        <v>505</v>
      </c>
      <c r="G131" s="34">
        <v>44600.6312847222</v>
      </c>
      <c r="H131" s="34">
        <v>44623.588379629597</v>
      </c>
      <c r="I131" s="33" t="s">
        <v>356</v>
      </c>
      <c r="J131" s="35" t="s">
        <v>357</v>
      </c>
      <c r="K131" s="33" t="s">
        <v>32</v>
      </c>
      <c r="L131" s="36">
        <v>44600.6312847222</v>
      </c>
      <c r="M131" s="33" t="s">
        <v>33</v>
      </c>
      <c r="N131" s="37">
        <v>17</v>
      </c>
      <c r="O131" s="33" t="s">
        <v>33</v>
      </c>
      <c r="P131" s="33" t="s">
        <v>34</v>
      </c>
      <c r="Q131" s="33" t="s">
        <v>87</v>
      </c>
      <c r="R131" s="33" t="s">
        <v>36</v>
      </c>
      <c r="S131" s="33" t="s">
        <v>37</v>
      </c>
      <c r="T131" s="33" t="s">
        <v>91</v>
      </c>
      <c r="U131" s="35" t="s">
        <v>64</v>
      </c>
      <c r="V131" s="35" t="s">
        <v>79</v>
      </c>
      <c r="W131" s="33" t="s">
        <v>38</v>
      </c>
      <c r="X131" s="35" t="s">
        <v>115</v>
      </c>
      <c r="Y131" s="35" t="s">
        <v>69</v>
      </c>
      <c r="Z131" s="35" t="s">
        <v>506</v>
      </c>
      <c r="AA131" s="33" t="s">
        <v>40</v>
      </c>
      <c r="AB131" s="33" t="s">
        <v>41</v>
      </c>
      <c r="AC131" s="33"/>
      <c r="AD131">
        <f t="shared" si="6"/>
        <v>2</v>
      </c>
      <c r="AE131">
        <f t="shared" si="7"/>
        <v>2022</v>
      </c>
      <c r="AF131" s="33" t="s">
        <v>1756</v>
      </c>
      <c r="AG131">
        <f t="shared" ref="AG131:AG194" si="8">MONTH(H131)</f>
        <v>3</v>
      </c>
    </row>
    <row r="132" spans="1:33" x14ac:dyDescent="0.2">
      <c r="A132" s="33" t="s">
        <v>358</v>
      </c>
      <c r="B132" s="33" t="s">
        <v>29</v>
      </c>
      <c r="C132" s="33" t="s">
        <v>81</v>
      </c>
      <c r="D132" s="33" t="s">
        <v>31</v>
      </c>
      <c r="E132" s="33" t="s">
        <v>507</v>
      </c>
      <c r="F132" s="33" t="s">
        <v>508</v>
      </c>
      <c r="G132" s="34">
        <v>44600.635486111103</v>
      </c>
      <c r="H132" s="34">
        <v>44623.592361111099</v>
      </c>
      <c r="I132" s="33" t="s">
        <v>359</v>
      </c>
      <c r="J132" s="35" t="s">
        <v>360</v>
      </c>
      <c r="K132" s="33" t="s">
        <v>32</v>
      </c>
      <c r="L132" s="36">
        <v>44600.635486111103</v>
      </c>
      <c r="M132" s="33" t="s">
        <v>33</v>
      </c>
      <c r="N132" s="37">
        <v>17</v>
      </c>
      <c r="O132" s="33" t="s">
        <v>33</v>
      </c>
      <c r="P132" s="33" t="s">
        <v>47</v>
      </c>
      <c r="Q132" s="33" t="s">
        <v>87</v>
      </c>
      <c r="R132" s="33" t="s">
        <v>36</v>
      </c>
      <c r="S132" s="33" t="s">
        <v>37</v>
      </c>
      <c r="T132" s="33" t="s">
        <v>361</v>
      </c>
      <c r="U132" s="35" t="s">
        <v>64</v>
      </c>
      <c r="V132" s="35" t="s">
        <v>79</v>
      </c>
      <c r="W132" s="33" t="s">
        <v>38</v>
      </c>
      <c r="X132" s="35" t="s">
        <v>115</v>
      </c>
      <c r="Y132" s="35" t="s">
        <v>69</v>
      </c>
      <c r="Z132" s="35" t="s">
        <v>506</v>
      </c>
      <c r="AA132" s="33" t="s">
        <v>40</v>
      </c>
      <c r="AB132" s="33" t="s">
        <v>41</v>
      </c>
      <c r="AC132" s="33"/>
      <c r="AD132">
        <f t="shared" si="6"/>
        <v>2</v>
      </c>
      <c r="AE132">
        <f t="shared" si="7"/>
        <v>2022</v>
      </c>
      <c r="AF132" s="33" t="str">
        <f>VLOOKUP(Q122,'[1]Tabla de Homologación'!$D$7:$E$634,2,0)</f>
        <v>Producto</v>
      </c>
      <c r="AG132">
        <f t="shared" si="8"/>
        <v>3</v>
      </c>
    </row>
    <row r="133" spans="1:33" x14ac:dyDescent="0.2">
      <c r="A133" s="33" t="s">
        <v>362</v>
      </c>
      <c r="B133" s="33" t="s">
        <v>29</v>
      </c>
      <c r="C133" s="33" t="s">
        <v>81</v>
      </c>
      <c r="D133" s="33" t="s">
        <v>31</v>
      </c>
      <c r="E133" s="33" t="s">
        <v>363</v>
      </c>
      <c r="F133" s="33" t="s">
        <v>509</v>
      </c>
      <c r="G133" s="34">
        <v>44601.495868055601</v>
      </c>
      <c r="H133" s="34">
        <v>44623.596527777801</v>
      </c>
      <c r="I133" s="33" t="s">
        <v>364</v>
      </c>
      <c r="J133" s="35" t="s">
        <v>365</v>
      </c>
      <c r="K133" s="33" t="s">
        <v>32</v>
      </c>
      <c r="L133" s="36">
        <v>44600.25</v>
      </c>
      <c r="M133" s="33" t="s">
        <v>33</v>
      </c>
      <c r="N133" s="37">
        <v>17</v>
      </c>
      <c r="O133" s="33" t="s">
        <v>33</v>
      </c>
      <c r="P133" s="33" t="s">
        <v>47</v>
      </c>
      <c r="Q133" s="33" t="s">
        <v>87</v>
      </c>
      <c r="R133" s="33" t="s">
        <v>36</v>
      </c>
      <c r="S133" s="33" t="s">
        <v>37</v>
      </c>
      <c r="T133" s="33" t="s">
        <v>366</v>
      </c>
      <c r="U133" s="35" t="s">
        <v>64</v>
      </c>
      <c r="V133" s="35" t="s">
        <v>79</v>
      </c>
      <c r="W133" s="33" t="s">
        <v>38</v>
      </c>
      <c r="X133" s="35" t="s">
        <v>115</v>
      </c>
      <c r="Y133" s="35" t="s">
        <v>69</v>
      </c>
      <c r="Z133" s="35" t="s">
        <v>506</v>
      </c>
      <c r="AA133" s="33" t="s">
        <v>40</v>
      </c>
      <c r="AB133" s="33" t="s">
        <v>41</v>
      </c>
      <c r="AC133" s="33"/>
      <c r="AD133">
        <f t="shared" si="6"/>
        <v>2</v>
      </c>
      <c r="AE133">
        <f t="shared" si="7"/>
        <v>2022</v>
      </c>
      <c r="AF133" s="33" t="str">
        <f>VLOOKUP(Q123,'[1]Tabla de Homologación'!$D$7:$E$634,2,0)</f>
        <v>Producto</v>
      </c>
      <c r="AG133">
        <f t="shared" si="8"/>
        <v>3</v>
      </c>
    </row>
    <row r="134" spans="1:33" x14ac:dyDescent="0.2">
      <c r="A134" s="33" t="s">
        <v>367</v>
      </c>
      <c r="B134" s="33" t="s">
        <v>29</v>
      </c>
      <c r="C134" s="33" t="s">
        <v>81</v>
      </c>
      <c r="D134" s="33" t="s">
        <v>31</v>
      </c>
      <c r="E134" s="33" t="s">
        <v>368</v>
      </c>
      <c r="F134" s="33" t="s">
        <v>986</v>
      </c>
      <c r="G134" s="34">
        <v>44607.599837962996</v>
      </c>
      <c r="H134" s="34">
        <v>44706.718819444402</v>
      </c>
      <c r="I134" s="33" t="s">
        <v>369</v>
      </c>
      <c r="J134" s="35" t="s">
        <v>370</v>
      </c>
      <c r="K134" s="33" t="s">
        <v>32</v>
      </c>
      <c r="L134" s="36">
        <v>44607.599837962996</v>
      </c>
      <c r="M134" s="33" t="s">
        <v>33</v>
      </c>
      <c r="N134" s="37">
        <v>70</v>
      </c>
      <c r="O134" s="33" t="s">
        <v>42</v>
      </c>
      <c r="P134" s="33" t="s">
        <v>34</v>
      </c>
      <c r="Q134" s="33" t="s">
        <v>130</v>
      </c>
      <c r="R134" s="33" t="s">
        <v>36</v>
      </c>
      <c r="S134" s="33" t="s">
        <v>37</v>
      </c>
      <c r="T134" s="33" t="s">
        <v>371</v>
      </c>
      <c r="U134" s="35" t="s">
        <v>64</v>
      </c>
      <c r="V134" s="35" t="s">
        <v>96</v>
      </c>
      <c r="W134" s="33" t="s">
        <v>38</v>
      </c>
      <c r="X134" s="35" t="s">
        <v>115</v>
      </c>
      <c r="Y134" s="35" t="s">
        <v>46</v>
      </c>
      <c r="Z134" s="35" t="s">
        <v>506</v>
      </c>
      <c r="AA134" s="33" t="s">
        <v>40</v>
      </c>
      <c r="AB134" s="33" t="s">
        <v>41</v>
      </c>
      <c r="AC134" s="33"/>
      <c r="AD134">
        <f t="shared" si="6"/>
        <v>2</v>
      </c>
      <c r="AE134">
        <f t="shared" si="7"/>
        <v>2022</v>
      </c>
      <c r="AF134" s="33" t="str">
        <f>VLOOKUP(Q124,'[1]Tabla de Homologación'!$D$7:$E$634,2,0)</f>
        <v>Producto</v>
      </c>
      <c r="AG134">
        <f t="shared" si="8"/>
        <v>5</v>
      </c>
    </row>
    <row r="135" spans="1:33" x14ac:dyDescent="0.2">
      <c r="A135" s="33" t="s">
        <v>372</v>
      </c>
      <c r="B135" s="33" t="s">
        <v>29</v>
      </c>
      <c r="C135" s="33" t="s">
        <v>81</v>
      </c>
      <c r="D135" s="33" t="s">
        <v>31</v>
      </c>
      <c r="E135" s="33" t="s">
        <v>373</v>
      </c>
      <c r="F135" s="33" t="s">
        <v>510</v>
      </c>
      <c r="G135" s="34">
        <v>44607.606284722198</v>
      </c>
      <c r="H135" s="34">
        <v>44627.6712037037</v>
      </c>
      <c r="I135" s="33" t="s">
        <v>374</v>
      </c>
      <c r="J135" s="35" t="s">
        <v>375</v>
      </c>
      <c r="K135" s="33" t="s">
        <v>32</v>
      </c>
      <c r="L135" s="36">
        <v>44607.606284722198</v>
      </c>
      <c r="M135" s="33" t="s">
        <v>33</v>
      </c>
      <c r="N135" s="37">
        <v>14</v>
      </c>
      <c r="O135" s="33" t="s">
        <v>33</v>
      </c>
      <c r="P135" s="33" t="s">
        <v>34</v>
      </c>
      <c r="Q135" s="33" t="s">
        <v>50</v>
      </c>
      <c r="R135" s="33" t="s">
        <v>36</v>
      </c>
      <c r="S135" s="33" t="s">
        <v>37</v>
      </c>
      <c r="T135" s="33" t="s">
        <v>366</v>
      </c>
      <c r="U135" s="35" t="s">
        <v>64</v>
      </c>
      <c r="V135" s="35" t="s">
        <v>53</v>
      </c>
      <c r="W135" s="33" t="s">
        <v>38</v>
      </c>
      <c r="X135" s="35" t="s">
        <v>115</v>
      </c>
      <c r="Y135" s="35" t="s">
        <v>46</v>
      </c>
      <c r="Z135" s="35" t="s">
        <v>336</v>
      </c>
      <c r="AA135" s="33" t="s">
        <v>40</v>
      </c>
      <c r="AB135" s="33" t="s">
        <v>41</v>
      </c>
      <c r="AC135" s="33"/>
      <c r="AD135">
        <f t="shared" si="6"/>
        <v>2</v>
      </c>
      <c r="AE135">
        <f t="shared" si="7"/>
        <v>2022</v>
      </c>
      <c r="AF135" s="33" t="str">
        <f>VLOOKUP(Q125,'[1]Tabla de Homologación'!$D$7:$E$634,2,0)</f>
        <v>Producto</v>
      </c>
      <c r="AG135">
        <f t="shared" si="8"/>
        <v>3</v>
      </c>
    </row>
    <row r="136" spans="1:33" x14ac:dyDescent="0.2">
      <c r="A136" s="33" t="s">
        <v>376</v>
      </c>
      <c r="B136" s="33" t="s">
        <v>29</v>
      </c>
      <c r="C136" s="33" t="s">
        <v>81</v>
      </c>
      <c r="D136" s="33" t="s">
        <v>31</v>
      </c>
      <c r="E136" s="33" t="s">
        <v>377</v>
      </c>
      <c r="F136" s="33" t="s">
        <v>802</v>
      </c>
      <c r="G136" s="34">
        <v>44608.623912037001</v>
      </c>
      <c r="H136" s="34">
        <v>44664.501446759299</v>
      </c>
      <c r="I136" s="33" t="s">
        <v>378</v>
      </c>
      <c r="J136" s="35" t="s">
        <v>379</v>
      </c>
      <c r="K136" s="33" t="s">
        <v>32</v>
      </c>
      <c r="L136" s="36">
        <v>44608.623912037001</v>
      </c>
      <c r="M136" s="33" t="s">
        <v>33</v>
      </c>
      <c r="N136" s="37">
        <v>40</v>
      </c>
      <c r="O136" s="33" t="s">
        <v>42</v>
      </c>
      <c r="P136" s="33" t="s">
        <v>34</v>
      </c>
      <c r="Q136" s="33" t="s">
        <v>137</v>
      </c>
      <c r="R136" s="33" t="s">
        <v>36</v>
      </c>
      <c r="S136" s="33" t="s">
        <v>37</v>
      </c>
      <c r="T136" s="33" t="s">
        <v>380</v>
      </c>
      <c r="U136" s="35" t="s">
        <v>64</v>
      </c>
      <c r="V136" s="35" t="s">
        <v>109</v>
      </c>
      <c r="W136" s="33" t="s">
        <v>38</v>
      </c>
      <c r="X136" s="35" t="s">
        <v>115</v>
      </c>
      <c r="Y136" s="35" t="s">
        <v>69</v>
      </c>
      <c r="Z136" s="35" t="s">
        <v>46</v>
      </c>
      <c r="AA136" s="33" t="s">
        <v>40</v>
      </c>
      <c r="AB136" s="33" t="s">
        <v>41</v>
      </c>
      <c r="AC136" s="33"/>
      <c r="AD136">
        <f t="shared" si="6"/>
        <v>2</v>
      </c>
      <c r="AE136">
        <f t="shared" si="7"/>
        <v>2022</v>
      </c>
      <c r="AF136" s="33" t="str">
        <f>VLOOKUP(Q126,'[1]Tabla de Homologación'!$D$7:$E$634,2,0)</f>
        <v>Producto</v>
      </c>
      <c r="AG136">
        <f t="shared" si="8"/>
        <v>4</v>
      </c>
    </row>
    <row r="137" spans="1:33" x14ac:dyDescent="0.2">
      <c r="A137" s="33" t="s">
        <v>381</v>
      </c>
      <c r="B137" s="33" t="s">
        <v>29</v>
      </c>
      <c r="C137" s="33" t="s">
        <v>81</v>
      </c>
      <c r="D137" s="33" t="s">
        <v>31</v>
      </c>
      <c r="E137" s="33" t="s">
        <v>382</v>
      </c>
      <c r="F137" s="33" t="s">
        <v>511</v>
      </c>
      <c r="G137" s="34">
        <v>44608.629583333299</v>
      </c>
      <c r="H137" s="34">
        <v>44636.744189814803</v>
      </c>
      <c r="I137" s="33" t="s">
        <v>383</v>
      </c>
      <c r="J137" s="35" t="s">
        <v>384</v>
      </c>
      <c r="K137" s="33" t="s">
        <v>32</v>
      </c>
      <c r="L137" s="36">
        <v>44608.629583333299</v>
      </c>
      <c r="M137" s="33" t="s">
        <v>33</v>
      </c>
      <c r="N137" s="37">
        <v>20</v>
      </c>
      <c r="O137" s="33" t="s">
        <v>33</v>
      </c>
      <c r="P137" s="33" t="s">
        <v>34</v>
      </c>
      <c r="Q137" s="33" t="s">
        <v>88</v>
      </c>
      <c r="R137" s="33" t="s">
        <v>36</v>
      </c>
      <c r="S137" s="33" t="s">
        <v>37</v>
      </c>
      <c r="T137" s="33" t="s">
        <v>103</v>
      </c>
      <c r="U137" s="35" t="s">
        <v>64</v>
      </c>
      <c r="V137" s="35" t="s">
        <v>385</v>
      </c>
      <c r="W137" s="33" t="s">
        <v>38</v>
      </c>
      <c r="X137" s="35" t="s">
        <v>115</v>
      </c>
      <c r="Y137" s="35" t="s">
        <v>69</v>
      </c>
      <c r="Z137" s="35" t="s">
        <v>115</v>
      </c>
      <c r="AA137" s="33" t="s">
        <v>40</v>
      </c>
      <c r="AB137" s="33" t="s">
        <v>41</v>
      </c>
      <c r="AC137" s="33"/>
      <c r="AD137">
        <f t="shared" si="6"/>
        <v>2</v>
      </c>
      <c r="AE137">
        <f t="shared" si="7"/>
        <v>2022</v>
      </c>
      <c r="AF137" s="33" t="str">
        <f>VLOOKUP(Q127,'[1]Tabla de Homologación'!$D$7:$E$634,2,0)</f>
        <v xml:space="preserve">Producto </v>
      </c>
      <c r="AG137">
        <f t="shared" si="8"/>
        <v>3</v>
      </c>
    </row>
    <row r="138" spans="1:33" x14ac:dyDescent="0.2">
      <c r="A138" s="33" t="s">
        <v>387</v>
      </c>
      <c r="B138" s="33" t="s">
        <v>29</v>
      </c>
      <c r="C138" s="33" t="s">
        <v>81</v>
      </c>
      <c r="D138" s="33" t="s">
        <v>31</v>
      </c>
      <c r="E138" s="33" t="s">
        <v>388</v>
      </c>
      <c r="F138" s="33" t="s">
        <v>987</v>
      </c>
      <c r="G138" s="34">
        <v>44614.645057870403</v>
      </c>
      <c r="H138" s="34">
        <v>44683.699444444399</v>
      </c>
      <c r="I138" s="33" t="s">
        <v>389</v>
      </c>
      <c r="J138" s="35" t="s">
        <v>390</v>
      </c>
      <c r="K138" s="33" t="s">
        <v>32</v>
      </c>
      <c r="L138" s="36">
        <v>44614.645057870403</v>
      </c>
      <c r="M138" s="33" t="s">
        <v>33</v>
      </c>
      <c r="N138" s="37">
        <v>48</v>
      </c>
      <c r="O138" s="33" t="s">
        <v>42</v>
      </c>
      <c r="P138" s="33" t="s">
        <v>34</v>
      </c>
      <c r="Q138" s="33" t="s">
        <v>88</v>
      </c>
      <c r="R138" s="33" t="s">
        <v>36</v>
      </c>
      <c r="S138" s="33" t="s">
        <v>37</v>
      </c>
      <c r="T138" s="33" t="s">
        <v>391</v>
      </c>
      <c r="U138" s="35" t="s">
        <v>64</v>
      </c>
      <c r="V138" s="35" t="s">
        <v>53</v>
      </c>
      <c r="W138" s="33" t="s">
        <v>38</v>
      </c>
      <c r="X138" s="35" t="s">
        <v>115</v>
      </c>
      <c r="Y138" s="35" t="s">
        <v>46</v>
      </c>
      <c r="Z138" s="35" t="s">
        <v>115</v>
      </c>
      <c r="AA138" s="33" t="s">
        <v>40</v>
      </c>
      <c r="AB138" s="33" t="s">
        <v>41</v>
      </c>
      <c r="AC138" s="33"/>
      <c r="AD138">
        <f t="shared" si="6"/>
        <v>2</v>
      </c>
      <c r="AE138">
        <f t="shared" si="7"/>
        <v>2022</v>
      </c>
      <c r="AF138" s="33" t="str">
        <f>VLOOKUP(Q128,'[1]Tabla de Homologación'!$D$7:$E$634,2,0)</f>
        <v>Producto</v>
      </c>
      <c r="AG138">
        <f t="shared" si="8"/>
        <v>5</v>
      </c>
    </row>
    <row r="139" spans="1:33" x14ac:dyDescent="0.2">
      <c r="A139" s="33" t="s">
        <v>392</v>
      </c>
      <c r="B139" s="33" t="s">
        <v>29</v>
      </c>
      <c r="C139" s="33" t="s">
        <v>81</v>
      </c>
      <c r="D139" s="33" t="s">
        <v>31</v>
      </c>
      <c r="E139" s="33" t="s">
        <v>393</v>
      </c>
      <c r="F139" s="33" t="s">
        <v>988</v>
      </c>
      <c r="G139" s="34">
        <v>44615.619837963</v>
      </c>
      <c r="H139" s="34">
        <v>44700.728773148097</v>
      </c>
      <c r="I139" s="33" t="s">
        <v>394</v>
      </c>
      <c r="J139" s="35" t="s">
        <v>395</v>
      </c>
      <c r="K139" s="33" t="s">
        <v>32</v>
      </c>
      <c r="L139" s="36">
        <v>44615.619837963</v>
      </c>
      <c r="M139" s="33" t="s">
        <v>33</v>
      </c>
      <c r="N139" s="37">
        <v>60</v>
      </c>
      <c r="O139" s="33" t="s">
        <v>42</v>
      </c>
      <c r="P139" s="33" t="s">
        <v>34</v>
      </c>
      <c r="Q139" s="33" t="s">
        <v>56</v>
      </c>
      <c r="R139" s="33" t="s">
        <v>36</v>
      </c>
      <c r="S139" s="33" t="s">
        <v>37</v>
      </c>
      <c r="T139" s="33" t="s">
        <v>371</v>
      </c>
      <c r="U139" s="35" t="s">
        <v>64</v>
      </c>
      <c r="V139" s="35" t="s">
        <v>396</v>
      </c>
      <c r="W139" s="33" t="s">
        <v>38</v>
      </c>
      <c r="X139" s="35" t="s">
        <v>115</v>
      </c>
      <c r="Y139" s="35" t="s">
        <v>44</v>
      </c>
      <c r="Z139" s="35" t="s">
        <v>49</v>
      </c>
      <c r="AA139" s="33" t="s">
        <v>40</v>
      </c>
      <c r="AB139" s="33" t="s">
        <v>41</v>
      </c>
      <c r="AC139" s="33"/>
      <c r="AD139">
        <f t="shared" si="6"/>
        <v>2</v>
      </c>
      <c r="AE139">
        <f t="shared" si="7"/>
        <v>2022</v>
      </c>
      <c r="AF139" s="33" t="str">
        <f>VLOOKUP(Q129,'[1]Tabla de Homologación'!$D$7:$E$634,2,0)</f>
        <v xml:space="preserve">Producto </v>
      </c>
      <c r="AG139">
        <f t="shared" si="8"/>
        <v>5</v>
      </c>
    </row>
    <row r="140" spans="1:33" x14ac:dyDescent="0.2">
      <c r="A140" s="33" t="s">
        <v>398</v>
      </c>
      <c r="B140" s="33" t="s">
        <v>29</v>
      </c>
      <c r="C140" s="33" t="s">
        <v>81</v>
      </c>
      <c r="D140" s="33" t="s">
        <v>31</v>
      </c>
      <c r="E140" s="33" t="s">
        <v>399</v>
      </c>
      <c r="F140" s="33" t="s">
        <v>803</v>
      </c>
      <c r="G140" s="34">
        <v>44615.6276967593</v>
      </c>
      <c r="H140" s="34">
        <v>44670.494375000002</v>
      </c>
      <c r="I140" s="33" t="s">
        <v>400</v>
      </c>
      <c r="J140" s="35" t="s">
        <v>401</v>
      </c>
      <c r="K140" s="33" t="s">
        <v>32</v>
      </c>
      <c r="L140" s="36">
        <v>44615.6276967593</v>
      </c>
      <c r="M140" s="33" t="s">
        <v>33</v>
      </c>
      <c r="N140" s="37">
        <v>38</v>
      </c>
      <c r="O140" s="33" t="s">
        <v>42</v>
      </c>
      <c r="P140" s="33" t="s">
        <v>34</v>
      </c>
      <c r="Q140" s="33" t="s">
        <v>126</v>
      </c>
      <c r="R140" s="33" t="s">
        <v>36</v>
      </c>
      <c r="S140" s="33" t="s">
        <v>37</v>
      </c>
      <c r="T140" s="33" t="s">
        <v>402</v>
      </c>
      <c r="U140" s="35" t="s">
        <v>64</v>
      </c>
      <c r="V140" s="35" t="s">
        <v>403</v>
      </c>
      <c r="W140" s="33" t="s">
        <v>38</v>
      </c>
      <c r="X140" s="35" t="s">
        <v>115</v>
      </c>
      <c r="Y140" s="35" t="s">
        <v>44</v>
      </c>
      <c r="Z140" s="35" t="s">
        <v>44</v>
      </c>
      <c r="AA140" s="33" t="s">
        <v>40</v>
      </c>
      <c r="AB140" s="33" t="s">
        <v>41</v>
      </c>
      <c r="AC140" s="33"/>
      <c r="AD140">
        <f t="shared" ref="AD140:AD203" si="9">MONTH(G140)</f>
        <v>2</v>
      </c>
      <c r="AE140">
        <f t="shared" ref="AE140:AE203" si="10">YEAR(G140)</f>
        <v>2022</v>
      </c>
      <c r="AF140" s="33" t="str">
        <f>VLOOKUP(Q130,'[1]Tabla de Homologación'!$D$7:$E$634,2,0)</f>
        <v>Producto</v>
      </c>
      <c r="AG140">
        <f t="shared" si="8"/>
        <v>4</v>
      </c>
    </row>
    <row r="141" spans="1:33" x14ac:dyDescent="0.2">
      <c r="A141" s="33" t="s">
        <v>404</v>
      </c>
      <c r="B141" s="33" t="s">
        <v>29</v>
      </c>
      <c r="C141" s="33" t="s">
        <v>81</v>
      </c>
      <c r="D141" s="33" t="s">
        <v>31</v>
      </c>
      <c r="E141" s="33" t="s">
        <v>405</v>
      </c>
      <c r="F141" s="33" t="s">
        <v>512</v>
      </c>
      <c r="G141" s="34">
        <v>44620.312314814801</v>
      </c>
      <c r="H141" s="34">
        <v>44641.8133101852</v>
      </c>
      <c r="I141" s="33" t="s">
        <v>406</v>
      </c>
      <c r="J141" s="35" t="s">
        <v>407</v>
      </c>
      <c r="K141" s="33" t="s">
        <v>32</v>
      </c>
      <c r="L141" s="36">
        <v>44617.25</v>
      </c>
      <c r="M141" s="33" t="s">
        <v>33</v>
      </c>
      <c r="N141" s="37">
        <v>15</v>
      </c>
      <c r="O141" s="33" t="s">
        <v>33</v>
      </c>
      <c r="P141" s="33" t="s">
        <v>47</v>
      </c>
      <c r="Q141" s="33" t="s">
        <v>50</v>
      </c>
      <c r="R141" s="33" t="s">
        <v>36</v>
      </c>
      <c r="S141" s="33" t="s">
        <v>37</v>
      </c>
      <c r="T141" s="33" t="s">
        <v>107</v>
      </c>
      <c r="U141" s="35" t="s">
        <v>64</v>
      </c>
      <c r="V141" s="35" t="s">
        <v>59</v>
      </c>
      <c r="W141" s="33" t="s">
        <v>408</v>
      </c>
      <c r="X141" s="35" t="s">
        <v>115</v>
      </c>
      <c r="Y141" s="35" t="s">
        <v>46</v>
      </c>
      <c r="Z141" s="35" t="s">
        <v>49</v>
      </c>
      <c r="AA141" s="33" t="s">
        <v>40</v>
      </c>
      <c r="AB141" s="33" t="s">
        <v>41</v>
      </c>
      <c r="AC141" s="33"/>
      <c r="AD141">
        <f t="shared" si="9"/>
        <v>2</v>
      </c>
      <c r="AE141">
        <f t="shared" si="10"/>
        <v>2022</v>
      </c>
      <c r="AF141" s="33" t="str">
        <f>VLOOKUP(Q131,'[1]Tabla de Homologación'!$D$7:$E$634,2,0)</f>
        <v>Producto</v>
      </c>
      <c r="AG141">
        <f t="shared" si="8"/>
        <v>3</v>
      </c>
    </row>
    <row r="142" spans="1:33" x14ac:dyDescent="0.2">
      <c r="A142" s="33" t="s">
        <v>409</v>
      </c>
      <c r="B142" s="33" t="s">
        <v>29</v>
      </c>
      <c r="C142" s="33" t="s">
        <v>81</v>
      </c>
      <c r="D142" s="33" t="s">
        <v>31</v>
      </c>
      <c r="E142" s="33" t="s">
        <v>410</v>
      </c>
      <c r="F142" s="33" t="s">
        <v>989</v>
      </c>
      <c r="G142" s="34">
        <v>44620.322523148097</v>
      </c>
      <c r="H142" s="34">
        <v>44705.752928240698</v>
      </c>
      <c r="I142" s="33" t="s">
        <v>411</v>
      </c>
      <c r="J142" s="35" t="s">
        <v>990</v>
      </c>
      <c r="K142" s="33" t="s">
        <v>32</v>
      </c>
      <c r="L142" s="36">
        <v>44620.322523148097</v>
      </c>
      <c r="M142" s="33" t="s">
        <v>33</v>
      </c>
      <c r="N142" s="37">
        <v>60</v>
      </c>
      <c r="O142" s="33" t="s">
        <v>42</v>
      </c>
      <c r="P142" s="33" t="s">
        <v>34</v>
      </c>
      <c r="Q142" s="33" t="s">
        <v>88</v>
      </c>
      <c r="R142" s="33" t="s">
        <v>36</v>
      </c>
      <c r="S142" s="33" t="s">
        <v>37</v>
      </c>
      <c r="T142" s="33" t="s">
        <v>412</v>
      </c>
      <c r="U142" s="35" t="s">
        <v>64</v>
      </c>
      <c r="V142" s="35" t="s">
        <v>413</v>
      </c>
      <c r="W142" s="33" t="s">
        <v>38</v>
      </c>
      <c r="X142" s="35" t="s">
        <v>115</v>
      </c>
      <c r="Y142" s="35" t="s">
        <v>44</v>
      </c>
      <c r="Z142" s="35" t="s">
        <v>54</v>
      </c>
      <c r="AA142" s="33" t="s">
        <v>40</v>
      </c>
      <c r="AB142" s="33" t="s">
        <v>41</v>
      </c>
      <c r="AC142" s="33"/>
      <c r="AD142">
        <f t="shared" si="9"/>
        <v>2</v>
      </c>
      <c r="AE142">
        <f t="shared" si="10"/>
        <v>2022</v>
      </c>
      <c r="AF142" s="33" t="str">
        <f>VLOOKUP(Q132,'[1]Tabla de Homologación'!$D$7:$E$634,2,0)</f>
        <v>Producto</v>
      </c>
      <c r="AG142">
        <f t="shared" si="8"/>
        <v>5</v>
      </c>
    </row>
    <row r="143" spans="1:33" x14ac:dyDescent="0.2">
      <c r="A143" s="33" t="s">
        <v>414</v>
      </c>
      <c r="B143" s="33" t="s">
        <v>29</v>
      </c>
      <c r="C143" s="33" t="s">
        <v>81</v>
      </c>
      <c r="D143" s="33" t="s">
        <v>31</v>
      </c>
      <c r="E143" s="33" t="s">
        <v>415</v>
      </c>
      <c r="F143" s="33" t="s">
        <v>513</v>
      </c>
      <c r="G143" s="34">
        <v>44620.328344907401</v>
      </c>
      <c r="H143" s="34">
        <v>44643.761331018497</v>
      </c>
      <c r="I143" s="33" t="s">
        <v>416</v>
      </c>
      <c r="J143" s="35" t="s">
        <v>417</v>
      </c>
      <c r="K143" s="33" t="s">
        <v>32</v>
      </c>
      <c r="L143" s="36">
        <v>44620.328344907401</v>
      </c>
      <c r="M143" s="33" t="s">
        <v>33</v>
      </c>
      <c r="N143" s="37">
        <v>17</v>
      </c>
      <c r="O143" s="33" t="s">
        <v>33</v>
      </c>
      <c r="P143" s="33" t="s">
        <v>34</v>
      </c>
      <c r="Q143" s="33" t="s">
        <v>50</v>
      </c>
      <c r="R143" s="33" t="s">
        <v>36</v>
      </c>
      <c r="S143" s="33" t="s">
        <v>37</v>
      </c>
      <c r="T143" s="33" t="s">
        <v>418</v>
      </c>
      <c r="U143" s="35" t="s">
        <v>64</v>
      </c>
      <c r="V143" s="35" t="s">
        <v>419</v>
      </c>
      <c r="W143" s="33" t="s">
        <v>38</v>
      </c>
      <c r="X143" s="35" t="s">
        <v>115</v>
      </c>
      <c r="Y143" s="35" t="s">
        <v>44</v>
      </c>
      <c r="Z143" s="35" t="s">
        <v>44</v>
      </c>
      <c r="AA143" s="33"/>
      <c r="AB143" s="33" t="s">
        <v>41</v>
      </c>
      <c r="AC143" s="33" t="s">
        <v>2002</v>
      </c>
      <c r="AD143">
        <f t="shared" si="9"/>
        <v>2</v>
      </c>
      <c r="AE143">
        <f t="shared" si="10"/>
        <v>2022</v>
      </c>
      <c r="AF143" s="33" t="str">
        <f>VLOOKUP(Q133,'[1]Tabla de Homologación'!$D$7:$E$634,2,0)</f>
        <v>Producto</v>
      </c>
      <c r="AG143">
        <f t="shared" si="8"/>
        <v>3</v>
      </c>
    </row>
    <row r="144" spans="1:33" x14ac:dyDescent="0.2">
      <c r="A144" s="33" t="s">
        <v>420</v>
      </c>
      <c r="B144" s="33" t="s">
        <v>29</v>
      </c>
      <c r="C144" s="33" t="s">
        <v>81</v>
      </c>
      <c r="D144" s="33" t="s">
        <v>31</v>
      </c>
      <c r="E144" s="33" t="s">
        <v>421</v>
      </c>
      <c r="F144" s="33" t="s">
        <v>804</v>
      </c>
      <c r="G144" s="34">
        <v>44620.635983796303</v>
      </c>
      <c r="H144" s="34">
        <v>44662.547199074099</v>
      </c>
      <c r="I144" s="33" t="s">
        <v>422</v>
      </c>
      <c r="J144" s="35" t="s">
        <v>423</v>
      </c>
      <c r="K144" s="33" t="s">
        <v>32</v>
      </c>
      <c r="L144" s="36">
        <v>44620.635983796303</v>
      </c>
      <c r="M144" s="33" t="s">
        <v>33</v>
      </c>
      <c r="N144" s="37">
        <v>30</v>
      </c>
      <c r="O144" s="33" t="s">
        <v>42</v>
      </c>
      <c r="P144" s="33" t="s">
        <v>34</v>
      </c>
      <c r="Q144" s="33" t="s">
        <v>56</v>
      </c>
      <c r="R144" s="33" t="s">
        <v>36</v>
      </c>
      <c r="S144" s="33" t="s">
        <v>37</v>
      </c>
      <c r="T144" s="33" t="s">
        <v>424</v>
      </c>
      <c r="U144" s="35" t="s">
        <v>64</v>
      </c>
      <c r="V144" s="35" t="s">
        <v>425</v>
      </c>
      <c r="W144" s="33" t="s">
        <v>38</v>
      </c>
      <c r="X144" s="35" t="s">
        <v>115</v>
      </c>
      <c r="Y144" s="35" t="s">
        <v>44</v>
      </c>
      <c r="Z144" s="35" t="s">
        <v>82</v>
      </c>
      <c r="AA144" s="33" t="s">
        <v>40</v>
      </c>
      <c r="AB144" s="33" t="s">
        <v>41</v>
      </c>
      <c r="AC144" s="33"/>
      <c r="AD144">
        <f t="shared" si="9"/>
        <v>2</v>
      </c>
      <c r="AE144">
        <f t="shared" si="10"/>
        <v>2022</v>
      </c>
      <c r="AF144" s="33" t="str">
        <f>VLOOKUP(Q134,'[1]Tabla de Homologación'!$D$7:$E$634,2,0)</f>
        <v>Producto</v>
      </c>
      <c r="AG144">
        <f t="shared" si="8"/>
        <v>4</v>
      </c>
    </row>
    <row r="145" spans="1:33" x14ac:dyDescent="0.2">
      <c r="A145" s="33" t="s">
        <v>514</v>
      </c>
      <c r="B145" s="33" t="s">
        <v>29</v>
      </c>
      <c r="C145" s="33" t="s">
        <v>81</v>
      </c>
      <c r="D145" s="33" t="s">
        <v>31</v>
      </c>
      <c r="E145" s="33" t="s">
        <v>515</v>
      </c>
      <c r="F145" s="33" t="s">
        <v>516</v>
      </c>
      <c r="G145" s="34">
        <v>44621.528090277803</v>
      </c>
      <c r="H145" s="34">
        <v>44642.680173611101</v>
      </c>
      <c r="I145" s="33" t="s">
        <v>517</v>
      </c>
      <c r="J145" s="35" t="s">
        <v>518</v>
      </c>
      <c r="K145" s="33" t="s">
        <v>32</v>
      </c>
      <c r="L145" s="36">
        <v>44621.528090277803</v>
      </c>
      <c r="M145" s="33" t="s">
        <v>33</v>
      </c>
      <c r="N145" s="37">
        <v>15</v>
      </c>
      <c r="O145" s="33" t="s">
        <v>33</v>
      </c>
      <c r="P145" s="33" t="s">
        <v>34</v>
      </c>
      <c r="Q145" s="33" t="s">
        <v>84</v>
      </c>
      <c r="R145" s="33" t="s">
        <v>36</v>
      </c>
      <c r="S145" s="33" t="s">
        <v>37</v>
      </c>
      <c r="T145" s="33" t="s">
        <v>412</v>
      </c>
      <c r="U145" s="35"/>
      <c r="V145" s="35"/>
      <c r="W145" s="33" t="s">
        <v>38</v>
      </c>
      <c r="X145" s="35" t="s">
        <v>43</v>
      </c>
      <c r="Y145" s="35" t="s">
        <v>115</v>
      </c>
      <c r="Z145" s="35" t="s">
        <v>46</v>
      </c>
      <c r="AA145" s="33" t="s">
        <v>40</v>
      </c>
      <c r="AB145" s="33" t="s">
        <v>41</v>
      </c>
      <c r="AC145" s="33"/>
      <c r="AD145">
        <f t="shared" si="9"/>
        <v>3</v>
      </c>
      <c r="AE145">
        <f t="shared" si="10"/>
        <v>2022</v>
      </c>
      <c r="AF145" s="33" t="str">
        <f>VLOOKUP(Q135,'[1]Tabla de Homologación'!$D$7:$E$634,2,0)</f>
        <v xml:space="preserve">Producto </v>
      </c>
      <c r="AG145">
        <f t="shared" si="8"/>
        <v>3</v>
      </c>
    </row>
    <row r="146" spans="1:33" x14ac:dyDescent="0.2">
      <c r="A146" s="33" t="s">
        <v>519</v>
      </c>
      <c r="B146" s="33" t="s">
        <v>29</v>
      </c>
      <c r="C146" s="33" t="s">
        <v>81</v>
      </c>
      <c r="D146" s="33" t="s">
        <v>31</v>
      </c>
      <c r="E146" s="33" t="s">
        <v>520</v>
      </c>
      <c r="F146" s="33" t="s">
        <v>521</v>
      </c>
      <c r="G146" s="34">
        <v>44623.525046296301</v>
      </c>
      <c r="H146" s="34">
        <v>44651.398969907401</v>
      </c>
      <c r="I146" s="33" t="s">
        <v>522</v>
      </c>
      <c r="J146" s="35" t="s">
        <v>523</v>
      </c>
      <c r="K146" s="33" t="s">
        <v>32</v>
      </c>
      <c r="L146" s="36">
        <v>44623.525046296301</v>
      </c>
      <c r="M146" s="33" t="s">
        <v>33</v>
      </c>
      <c r="N146" s="37">
        <v>20</v>
      </c>
      <c r="O146" s="33" t="s">
        <v>33</v>
      </c>
      <c r="P146" s="33" t="s">
        <v>34</v>
      </c>
      <c r="Q146" s="33" t="s">
        <v>50</v>
      </c>
      <c r="R146" s="33" t="s">
        <v>36</v>
      </c>
      <c r="S146" s="33" t="s">
        <v>37</v>
      </c>
      <c r="T146" s="33" t="s">
        <v>91</v>
      </c>
      <c r="U146" s="35" t="s">
        <v>64</v>
      </c>
      <c r="V146" s="35" t="s">
        <v>419</v>
      </c>
      <c r="W146" s="33" t="s">
        <v>38</v>
      </c>
      <c r="X146" s="35" t="s">
        <v>46</v>
      </c>
      <c r="Y146" s="35" t="s">
        <v>115</v>
      </c>
      <c r="Z146" s="35" t="s">
        <v>44</v>
      </c>
      <c r="AA146" s="33" t="s">
        <v>57</v>
      </c>
      <c r="AB146" s="33" t="s">
        <v>41</v>
      </c>
      <c r="AC146" s="33" t="s">
        <v>2003</v>
      </c>
      <c r="AD146">
        <f t="shared" si="9"/>
        <v>3</v>
      </c>
      <c r="AE146">
        <f t="shared" si="10"/>
        <v>2022</v>
      </c>
      <c r="AF146" s="33" t="s">
        <v>1756</v>
      </c>
      <c r="AG146">
        <f t="shared" si="8"/>
        <v>3</v>
      </c>
    </row>
    <row r="147" spans="1:33" x14ac:dyDescent="0.2">
      <c r="A147" s="33" t="s">
        <v>524</v>
      </c>
      <c r="B147" s="33" t="s">
        <v>29</v>
      </c>
      <c r="C147" s="33" t="s">
        <v>81</v>
      </c>
      <c r="D147" s="33" t="s">
        <v>31</v>
      </c>
      <c r="E147" s="33" t="s">
        <v>525</v>
      </c>
      <c r="F147" s="33" t="s">
        <v>526</v>
      </c>
      <c r="G147" s="34">
        <v>44623.575173611098</v>
      </c>
      <c r="H147" s="34">
        <v>44638.756122685198</v>
      </c>
      <c r="I147" s="33" t="s">
        <v>527</v>
      </c>
      <c r="J147" s="35" t="s">
        <v>528</v>
      </c>
      <c r="K147" s="33" t="s">
        <v>32</v>
      </c>
      <c r="L147" s="36">
        <v>44623.575173611098</v>
      </c>
      <c r="M147" s="33" t="s">
        <v>33</v>
      </c>
      <c r="N147" s="37">
        <v>11</v>
      </c>
      <c r="O147" s="33" t="s">
        <v>33</v>
      </c>
      <c r="P147" s="33" t="s">
        <v>34</v>
      </c>
      <c r="Q147" s="33" t="s">
        <v>56</v>
      </c>
      <c r="R147" s="33" t="s">
        <v>36</v>
      </c>
      <c r="S147" s="33" t="s">
        <v>37</v>
      </c>
      <c r="T147" s="33" t="s">
        <v>83</v>
      </c>
      <c r="U147" s="35" t="s">
        <v>64</v>
      </c>
      <c r="V147" s="35" t="s">
        <v>497</v>
      </c>
      <c r="W147" s="33" t="s">
        <v>38</v>
      </c>
      <c r="X147" s="35" t="s">
        <v>115</v>
      </c>
      <c r="Y147" s="35" t="s">
        <v>44</v>
      </c>
      <c r="Z147" s="35" t="s">
        <v>164</v>
      </c>
      <c r="AA147" s="33" t="s">
        <v>40</v>
      </c>
      <c r="AB147" s="33" t="s">
        <v>41</v>
      </c>
      <c r="AC147" s="33"/>
      <c r="AD147">
        <f t="shared" si="9"/>
        <v>3</v>
      </c>
      <c r="AE147">
        <f t="shared" si="10"/>
        <v>2022</v>
      </c>
      <c r="AF147" s="33" t="str">
        <f>VLOOKUP(Q137,'[1]Tabla de Homologación'!$D$7:$E$634,2,0)</f>
        <v>Producto</v>
      </c>
      <c r="AG147">
        <f t="shared" si="8"/>
        <v>3</v>
      </c>
    </row>
    <row r="148" spans="1:33" x14ac:dyDescent="0.2">
      <c r="A148" s="33" t="s">
        <v>529</v>
      </c>
      <c r="B148" s="33" t="s">
        <v>29</v>
      </c>
      <c r="C148" s="33" t="s">
        <v>81</v>
      </c>
      <c r="D148" s="33" t="s">
        <v>31</v>
      </c>
      <c r="E148" s="33" t="s">
        <v>530</v>
      </c>
      <c r="F148" s="33" t="s">
        <v>531</v>
      </c>
      <c r="G148" s="34">
        <v>44623.582777777803</v>
      </c>
      <c r="H148" s="34">
        <v>44651.415000000001</v>
      </c>
      <c r="I148" s="33" t="s">
        <v>532</v>
      </c>
      <c r="J148" s="35" t="s">
        <v>533</v>
      </c>
      <c r="K148" s="33" t="s">
        <v>32</v>
      </c>
      <c r="L148" s="36">
        <v>44623.582777777803</v>
      </c>
      <c r="M148" s="33" t="s">
        <v>33</v>
      </c>
      <c r="N148" s="37">
        <v>20</v>
      </c>
      <c r="O148" s="33" t="s">
        <v>33</v>
      </c>
      <c r="P148" s="33" t="s">
        <v>34</v>
      </c>
      <c r="Q148" s="33" t="s">
        <v>50</v>
      </c>
      <c r="R148" s="33" t="s">
        <v>36</v>
      </c>
      <c r="S148" s="33" t="s">
        <v>37</v>
      </c>
      <c r="T148" s="33" t="s">
        <v>341</v>
      </c>
      <c r="U148" s="35" t="s">
        <v>64</v>
      </c>
      <c r="V148" s="35" t="s">
        <v>403</v>
      </c>
      <c r="W148" s="33" t="s">
        <v>38</v>
      </c>
      <c r="X148" s="35" t="s">
        <v>46</v>
      </c>
      <c r="Y148" s="35" t="s">
        <v>115</v>
      </c>
      <c r="Z148" s="35" t="s">
        <v>69</v>
      </c>
      <c r="AA148" s="33" t="s">
        <v>57</v>
      </c>
      <c r="AB148" s="33" t="s">
        <v>41</v>
      </c>
      <c r="AC148" s="33" t="s">
        <v>76</v>
      </c>
      <c r="AD148">
        <f t="shared" si="9"/>
        <v>3</v>
      </c>
      <c r="AE148">
        <f t="shared" si="10"/>
        <v>2022</v>
      </c>
      <c r="AF148" s="33" t="str">
        <f>VLOOKUP(Q138,'[1]Tabla de Homologación'!$D$7:$E$634,2,0)</f>
        <v>Producto</v>
      </c>
      <c r="AG148">
        <f t="shared" si="8"/>
        <v>3</v>
      </c>
    </row>
    <row r="149" spans="1:33" x14ac:dyDescent="0.2">
      <c r="A149" s="33" t="s">
        <v>534</v>
      </c>
      <c r="B149" s="33" t="s">
        <v>29</v>
      </c>
      <c r="C149" s="33" t="s">
        <v>81</v>
      </c>
      <c r="D149" s="33" t="s">
        <v>31</v>
      </c>
      <c r="E149" s="33" t="s">
        <v>535</v>
      </c>
      <c r="F149" s="33" t="s">
        <v>536</v>
      </c>
      <c r="G149" s="34">
        <v>44623.585196759297</v>
      </c>
      <c r="H149" s="34">
        <v>44651.429456018501</v>
      </c>
      <c r="I149" s="33" t="s">
        <v>537</v>
      </c>
      <c r="J149" s="35" t="s">
        <v>538</v>
      </c>
      <c r="K149" s="33" t="s">
        <v>32</v>
      </c>
      <c r="L149" s="36">
        <v>44623.585196759297</v>
      </c>
      <c r="M149" s="33" t="s">
        <v>33</v>
      </c>
      <c r="N149" s="37">
        <v>20</v>
      </c>
      <c r="O149" s="33" t="s">
        <v>33</v>
      </c>
      <c r="P149" s="33" t="s">
        <v>47</v>
      </c>
      <c r="Q149" s="33" t="s">
        <v>102</v>
      </c>
      <c r="R149" s="33" t="s">
        <v>36</v>
      </c>
      <c r="S149" s="33" t="s">
        <v>37</v>
      </c>
      <c r="T149" s="33" t="s">
        <v>335</v>
      </c>
      <c r="U149" s="35" t="s">
        <v>64</v>
      </c>
      <c r="V149" s="35" t="s">
        <v>51</v>
      </c>
      <c r="W149" s="33" t="s">
        <v>38</v>
      </c>
      <c r="X149" s="35" t="s">
        <v>46</v>
      </c>
      <c r="Y149" s="35" t="s">
        <v>115</v>
      </c>
      <c r="Z149" s="35" t="s">
        <v>69</v>
      </c>
      <c r="AA149" s="33" t="s">
        <v>40</v>
      </c>
      <c r="AB149" s="33" t="s">
        <v>41</v>
      </c>
      <c r="AC149" s="33"/>
      <c r="AD149">
        <f t="shared" si="9"/>
        <v>3</v>
      </c>
      <c r="AE149">
        <f t="shared" si="10"/>
        <v>2022</v>
      </c>
      <c r="AF149" s="33" t="str">
        <f>VLOOKUP(Q139,'[1]Tabla de Homologación'!$D$7:$E$634,2,0)</f>
        <v>Producto</v>
      </c>
      <c r="AG149">
        <f t="shared" si="8"/>
        <v>3</v>
      </c>
    </row>
    <row r="150" spans="1:33" x14ac:dyDescent="0.2">
      <c r="A150" s="33" t="s">
        <v>540</v>
      </c>
      <c r="B150" s="33" t="s">
        <v>29</v>
      </c>
      <c r="C150" s="33" t="s">
        <v>81</v>
      </c>
      <c r="D150" s="33" t="s">
        <v>31</v>
      </c>
      <c r="E150" s="33" t="s">
        <v>541</v>
      </c>
      <c r="F150" s="33" t="s">
        <v>805</v>
      </c>
      <c r="G150" s="34">
        <v>44624.495949074102</v>
      </c>
      <c r="H150" s="34">
        <v>44664.4585532407</v>
      </c>
      <c r="I150" s="33" t="s">
        <v>542</v>
      </c>
      <c r="J150" s="35" t="s">
        <v>543</v>
      </c>
      <c r="K150" s="33" t="s">
        <v>32</v>
      </c>
      <c r="L150" s="36">
        <v>44624.495949074102</v>
      </c>
      <c r="M150" s="33" t="s">
        <v>33</v>
      </c>
      <c r="N150" s="37">
        <v>28</v>
      </c>
      <c r="O150" s="33" t="s">
        <v>42</v>
      </c>
      <c r="P150" s="33" t="s">
        <v>47</v>
      </c>
      <c r="Q150" s="33" t="s">
        <v>544</v>
      </c>
      <c r="R150" s="33" t="s">
        <v>36</v>
      </c>
      <c r="S150" s="33" t="s">
        <v>37</v>
      </c>
      <c r="T150" s="33" t="s">
        <v>418</v>
      </c>
      <c r="U150" s="35" t="s">
        <v>64</v>
      </c>
      <c r="V150" s="35" t="s">
        <v>68</v>
      </c>
      <c r="W150" s="33" t="s">
        <v>408</v>
      </c>
      <c r="X150" s="35" t="s">
        <v>115</v>
      </c>
      <c r="Y150" s="35" t="s">
        <v>69</v>
      </c>
      <c r="Z150" s="35" t="s">
        <v>115</v>
      </c>
      <c r="AA150" s="33" t="s">
        <v>40</v>
      </c>
      <c r="AB150" s="33" t="s">
        <v>41</v>
      </c>
      <c r="AC150" s="33"/>
      <c r="AD150">
        <f t="shared" si="9"/>
        <v>3</v>
      </c>
      <c r="AE150">
        <f t="shared" si="10"/>
        <v>2022</v>
      </c>
      <c r="AF150" s="33" t="s">
        <v>1756</v>
      </c>
      <c r="AG150">
        <f t="shared" si="8"/>
        <v>4</v>
      </c>
    </row>
    <row r="151" spans="1:33" x14ac:dyDescent="0.2">
      <c r="A151" s="33" t="s">
        <v>546</v>
      </c>
      <c r="B151" s="33" t="s">
        <v>29</v>
      </c>
      <c r="C151" s="33" t="s">
        <v>81</v>
      </c>
      <c r="D151" s="33" t="s">
        <v>31</v>
      </c>
      <c r="E151" s="33" t="s">
        <v>547</v>
      </c>
      <c r="F151" s="33" t="s">
        <v>806</v>
      </c>
      <c r="G151" s="34">
        <v>44624.557418981502</v>
      </c>
      <c r="H151" s="34">
        <v>44652.481412036999</v>
      </c>
      <c r="I151" s="33" t="s">
        <v>548</v>
      </c>
      <c r="J151" s="35" t="s">
        <v>549</v>
      </c>
      <c r="K151" s="33" t="s">
        <v>32</v>
      </c>
      <c r="L151" s="36">
        <v>44624.5574305556</v>
      </c>
      <c r="M151" s="33" t="s">
        <v>33</v>
      </c>
      <c r="N151" s="37">
        <v>20</v>
      </c>
      <c r="O151" s="33" t="s">
        <v>33</v>
      </c>
      <c r="P151" s="33" t="s">
        <v>34</v>
      </c>
      <c r="Q151" s="33" t="s">
        <v>50</v>
      </c>
      <c r="R151" s="33" t="s">
        <v>36</v>
      </c>
      <c r="S151" s="33" t="s">
        <v>37</v>
      </c>
      <c r="T151" s="33" t="s">
        <v>550</v>
      </c>
      <c r="U151" s="35" t="s">
        <v>64</v>
      </c>
      <c r="V151" s="35" t="s">
        <v>403</v>
      </c>
      <c r="W151" s="33" t="s">
        <v>38</v>
      </c>
      <c r="X151" s="35" t="s">
        <v>46</v>
      </c>
      <c r="Y151" s="35" t="s">
        <v>115</v>
      </c>
      <c r="Z151" s="35" t="s">
        <v>44</v>
      </c>
      <c r="AA151" s="33" t="s">
        <v>40</v>
      </c>
      <c r="AB151" s="33" t="s">
        <v>41</v>
      </c>
      <c r="AC151" s="33"/>
      <c r="AD151">
        <f t="shared" si="9"/>
        <v>3</v>
      </c>
      <c r="AE151">
        <f t="shared" si="10"/>
        <v>2022</v>
      </c>
      <c r="AF151" s="33" t="str">
        <f>VLOOKUP(Q141,'[1]Tabla de Homologación'!$D$7:$E$634,2,0)</f>
        <v xml:space="preserve">Producto </v>
      </c>
      <c r="AG151">
        <f t="shared" si="8"/>
        <v>4</v>
      </c>
    </row>
    <row r="152" spans="1:33" x14ac:dyDescent="0.2">
      <c r="A152" s="33" t="s">
        <v>551</v>
      </c>
      <c r="B152" s="33" t="s">
        <v>29</v>
      </c>
      <c r="C152" s="33" t="s">
        <v>81</v>
      </c>
      <c r="D152" s="33" t="s">
        <v>31</v>
      </c>
      <c r="E152" s="33" t="s">
        <v>552</v>
      </c>
      <c r="F152" s="33" t="s">
        <v>1322</v>
      </c>
      <c r="G152" s="34">
        <v>44624.568622685198</v>
      </c>
      <c r="H152" s="34">
        <v>44719.8218865741</v>
      </c>
      <c r="I152" s="33" t="s">
        <v>553</v>
      </c>
      <c r="J152" s="35" t="s">
        <v>554</v>
      </c>
      <c r="K152" s="33" t="s">
        <v>32</v>
      </c>
      <c r="L152" s="36">
        <v>44624.568622685198</v>
      </c>
      <c r="M152" s="33" t="s">
        <v>33</v>
      </c>
      <c r="N152" s="37">
        <v>66</v>
      </c>
      <c r="O152" s="33" t="s">
        <v>42</v>
      </c>
      <c r="P152" s="33" t="s">
        <v>34</v>
      </c>
      <c r="Q152" s="33" t="s">
        <v>88</v>
      </c>
      <c r="R152" s="33" t="s">
        <v>36</v>
      </c>
      <c r="S152" s="33" t="s">
        <v>37</v>
      </c>
      <c r="T152" s="33" t="s">
        <v>555</v>
      </c>
      <c r="U152" s="35" t="s">
        <v>64</v>
      </c>
      <c r="V152" s="35" t="s">
        <v>556</v>
      </c>
      <c r="W152" s="33" t="s">
        <v>38</v>
      </c>
      <c r="X152" s="35" t="s">
        <v>115</v>
      </c>
      <c r="Y152" s="35" t="s">
        <v>44</v>
      </c>
      <c r="Z152" s="35" t="s">
        <v>492</v>
      </c>
      <c r="AA152" s="33" t="s">
        <v>40</v>
      </c>
      <c r="AB152" s="33" t="s">
        <v>41</v>
      </c>
      <c r="AC152" s="33"/>
      <c r="AD152">
        <f t="shared" si="9"/>
        <v>3</v>
      </c>
      <c r="AE152">
        <f t="shared" si="10"/>
        <v>2022</v>
      </c>
      <c r="AF152" s="33" t="str">
        <f>VLOOKUP(Q142,'[1]Tabla de Homologación'!$D$7:$E$634,2,0)</f>
        <v>Producto</v>
      </c>
      <c r="AG152">
        <f t="shared" si="8"/>
        <v>6</v>
      </c>
    </row>
    <row r="153" spans="1:33" x14ac:dyDescent="0.2">
      <c r="A153" s="33" t="s">
        <v>557</v>
      </c>
      <c r="B153" s="33" t="s">
        <v>29</v>
      </c>
      <c r="C153" s="33" t="s">
        <v>81</v>
      </c>
      <c r="D153" s="33" t="s">
        <v>31</v>
      </c>
      <c r="E153" s="33" t="s">
        <v>558</v>
      </c>
      <c r="F153" s="33" t="s">
        <v>807</v>
      </c>
      <c r="G153" s="34">
        <v>44628.620844907397</v>
      </c>
      <c r="H153" s="34">
        <v>44655.737083333297</v>
      </c>
      <c r="I153" s="33" t="s">
        <v>559</v>
      </c>
      <c r="J153" s="35" t="s">
        <v>560</v>
      </c>
      <c r="K153" s="33" t="s">
        <v>32</v>
      </c>
      <c r="L153" s="36">
        <v>44628.620844907397</v>
      </c>
      <c r="M153" s="33" t="s">
        <v>33</v>
      </c>
      <c r="N153" s="37">
        <v>19</v>
      </c>
      <c r="O153" s="33" t="s">
        <v>33</v>
      </c>
      <c r="P153" s="33" t="s">
        <v>34</v>
      </c>
      <c r="Q153" s="33" t="s">
        <v>50</v>
      </c>
      <c r="R153" s="33" t="s">
        <v>36</v>
      </c>
      <c r="S153" s="33" t="s">
        <v>37</v>
      </c>
      <c r="T153" s="33" t="s">
        <v>91</v>
      </c>
      <c r="U153" s="35" t="s">
        <v>64</v>
      </c>
      <c r="V153" s="35" t="s">
        <v>109</v>
      </c>
      <c r="W153" s="33" t="s">
        <v>38</v>
      </c>
      <c r="X153" s="35" t="s">
        <v>115</v>
      </c>
      <c r="Y153" s="35" t="s">
        <v>69</v>
      </c>
      <c r="Z153" s="35" t="s">
        <v>52</v>
      </c>
      <c r="AA153" s="33" t="s">
        <v>40</v>
      </c>
      <c r="AB153" s="33" t="s">
        <v>41</v>
      </c>
      <c r="AC153" s="33"/>
      <c r="AD153">
        <f t="shared" si="9"/>
        <v>3</v>
      </c>
      <c r="AE153">
        <f t="shared" si="10"/>
        <v>2022</v>
      </c>
      <c r="AF153" s="33" t="str">
        <f>VLOOKUP(Q143,'[1]Tabla de Homologación'!$D$7:$E$634,2,0)</f>
        <v xml:space="preserve">Producto </v>
      </c>
      <c r="AG153">
        <f t="shared" si="8"/>
        <v>4</v>
      </c>
    </row>
    <row r="154" spans="1:33" x14ac:dyDescent="0.2">
      <c r="A154" s="33" t="s">
        <v>561</v>
      </c>
      <c r="B154" s="33" t="s">
        <v>29</v>
      </c>
      <c r="C154" s="33" t="s">
        <v>81</v>
      </c>
      <c r="D154" s="33" t="s">
        <v>31</v>
      </c>
      <c r="E154" s="33" t="s">
        <v>562</v>
      </c>
      <c r="F154" s="33" t="s">
        <v>808</v>
      </c>
      <c r="G154" s="34">
        <v>44628.624571759297</v>
      </c>
      <c r="H154" s="34">
        <v>44655.738819444399</v>
      </c>
      <c r="I154" s="33" t="s">
        <v>563</v>
      </c>
      <c r="J154" s="35" t="s">
        <v>564</v>
      </c>
      <c r="K154" s="33" t="s">
        <v>32</v>
      </c>
      <c r="L154" s="36">
        <v>44628.624571759297</v>
      </c>
      <c r="M154" s="33" t="s">
        <v>33</v>
      </c>
      <c r="N154" s="37">
        <v>19</v>
      </c>
      <c r="O154" s="33" t="s">
        <v>33</v>
      </c>
      <c r="P154" s="33" t="s">
        <v>34</v>
      </c>
      <c r="Q154" s="33" t="s">
        <v>50</v>
      </c>
      <c r="R154" s="33" t="s">
        <v>36</v>
      </c>
      <c r="S154" s="33" t="s">
        <v>37</v>
      </c>
      <c r="T154" s="33" t="s">
        <v>550</v>
      </c>
      <c r="U154" s="35" t="s">
        <v>64</v>
      </c>
      <c r="V154" s="35" t="s">
        <v>112</v>
      </c>
      <c r="W154" s="33" t="s">
        <v>38</v>
      </c>
      <c r="X154" s="35" t="s">
        <v>115</v>
      </c>
      <c r="Y154" s="35" t="s">
        <v>46</v>
      </c>
      <c r="Z154" s="35" t="s">
        <v>52</v>
      </c>
      <c r="AA154" s="33" t="s">
        <v>57</v>
      </c>
      <c r="AB154" s="33" t="s">
        <v>41</v>
      </c>
      <c r="AC154" s="33" t="s">
        <v>76</v>
      </c>
      <c r="AD154">
        <f t="shared" si="9"/>
        <v>3</v>
      </c>
      <c r="AE154">
        <f t="shared" si="10"/>
        <v>2022</v>
      </c>
      <c r="AF154" s="33" t="str">
        <f>VLOOKUP(Q144,'[1]Tabla de Homologación'!$D$7:$E$634,2,0)</f>
        <v>Producto</v>
      </c>
      <c r="AG154">
        <f t="shared" si="8"/>
        <v>4</v>
      </c>
    </row>
    <row r="155" spans="1:33" x14ac:dyDescent="0.2">
      <c r="A155" s="33" t="s">
        <v>565</v>
      </c>
      <c r="B155" s="33" t="s">
        <v>29</v>
      </c>
      <c r="C155" s="33" t="s">
        <v>81</v>
      </c>
      <c r="D155" s="33" t="s">
        <v>31</v>
      </c>
      <c r="E155" s="33" t="s">
        <v>566</v>
      </c>
      <c r="F155" s="33" t="s">
        <v>991</v>
      </c>
      <c r="G155" s="34">
        <v>44628.632106481498</v>
      </c>
      <c r="H155" s="34">
        <v>44687.564768518503</v>
      </c>
      <c r="I155" s="33" t="s">
        <v>567</v>
      </c>
      <c r="J155" s="35" t="s">
        <v>568</v>
      </c>
      <c r="K155" s="33" t="s">
        <v>32</v>
      </c>
      <c r="L155" s="36">
        <v>44628.632106481498</v>
      </c>
      <c r="M155" s="33" t="s">
        <v>33</v>
      </c>
      <c r="N155" s="37">
        <v>42</v>
      </c>
      <c r="O155" s="33" t="s">
        <v>42</v>
      </c>
      <c r="P155" s="33" t="s">
        <v>34</v>
      </c>
      <c r="Q155" s="33" t="s">
        <v>66</v>
      </c>
      <c r="R155" s="33" t="s">
        <v>36</v>
      </c>
      <c r="S155" s="33" t="s">
        <v>37</v>
      </c>
      <c r="T155" s="33" t="s">
        <v>569</v>
      </c>
      <c r="U155" s="35" t="s">
        <v>64</v>
      </c>
      <c r="V155" s="35" t="s">
        <v>112</v>
      </c>
      <c r="W155" s="33" t="s">
        <v>38</v>
      </c>
      <c r="X155" s="35" t="s">
        <v>115</v>
      </c>
      <c r="Y155" s="35" t="s">
        <v>46</v>
      </c>
      <c r="Z155" s="35" t="s">
        <v>570</v>
      </c>
      <c r="AA155" s="33" t="s">
        <v>40</v>
      </c>
      <c r="AB155" s="33" t="s">
        <v>41</v>
      </c>
      <c r="AC155" s="33"/>
      <c r="AD155">
        <f t="shared" si="9"/>
        <v>3</v>
      </c>
      <c r="AE155">
        <f t="shared" si="10"/>
        <v>2022</v>
      </c>
      <c r="AF155" s="33" t="str">
        <f>VLOOKUP(Q145,'[1]Tabla de Homologación'!$D$7:$E$634,2,0)</f>
        <v>Producto</v>
      </c>
      <c r="AG155">
        <f t="shared" si="8"/>
        <v>5</v>
      </c>
    </row>
    <row r="156" spans="1:33" x14ac:dyDescent="0.2">
      <c r="A156" s="33" t="s">
        <v>571</v>
      </c>
      <c r="B156" s="33" t="s">
        <v>29</v>
      </c>
      <c r="C156" s="33" t="s">
        <v>81</v>
      </c>
      <c r="D156" s="33" t="s">
        <v>31</v>
      </c>
      <c r="E156" s="33" t="s">
        <v>572</v>
      </c>
      <c r="F156" s="33" t="s">
        <v>809</v>
      </c>
      <c r="G156" s="34">
        <v>44629.575671296298</v>
      </c>
      <c r="H156" s="34">
        <v>44656.438252314802</v>
      </c>
      <c r="I156" s="33" t="s">
        <v>573</v>
      </c>
      <c r="J156" s="35" t="s">
        <v>574</v>
      </c>
      <c r="K156" s="33" t="s">
        <v>32</v>
      </c>
      <c r="L156" s="36">
        <v>44629.575671296298</v>
      </c>
      <c r="M156" s="33" t="s">
        <v>33</v>
      </c>
      <c r="N156" s="37">
        <v>19</v>
      </c>
      <c r="O156" s="33" t="s">
        <v>33</v>
      </c>
      <c r="P156" s="33" t="s">
        <v>34</v>
      </c>
      <c r="Q156" s="33" t="s">
        <v>50</v>
      </c>
      <c r="R156" s="33" t="s">
        <v>36</v>
      </c>
      <c r="S156" s="33" t="s">
        <v>37</v>
      </c>
      <c r="T156" s="33" t="s">
        <v>295</v>
      </c>
      <c r="U156" s="35" t="s">
        <v>64</v>
      </c>
      <c r="V156" s="35" t="s">
        <v>80</v>
      </c>
      <c r="W156" s="33" t="s">
        <v>38</v>
      </c>
      <c r="X156" s="35" t="s">
        <v>115</v>
      </c>
      <c r="Y156" s="35" t="s">
        <v>69</v>
      </c>
      <c r="Z156" s="35" t="s">
        <v>52</v>
      </c>
      <c r="AA156" s="33" t="s">
        <v>40</v>
      </c>
      <c r="AB156" s="33" t="s">
        <v>41</v>
      </c>
      <c r="AC156" s="33"/>
      <c r="AD156">
        <f t="shared" si="9"/>
        <v>3</v>
      </c>
      <c r="AE156">
        <f t="shared" si="10"/>
        <v>2022</v>
      </c>
      <c r="AF156" s="33" t="str">
        <f>VLOOKUP(Q146,'[1]Tabla de Homologación'!$D$7:$E$634,2,0)</f>
        <v xml:space="preserve">Producto </v>
      </c>
      <c r="AG156">
        <f t="shared" si="8"/>
        <v>4</v>
      </c>
    </row>
    <row r="157" spans="1:33" x14ac:dyDescent="0.2">
      <c r="A157" s="33" t="s">
        <v>575</v>
      </c>
      <c r="B157" s="33" t="s">
        <v>29</v>
      </c>
      <c r="C157" s="33" t="s">
        <v>81</v>
      </c>
      <c r="D157" s="33" t="s">
        <v>31</v>
      </c>
      <c r="E157" s="33" t="s">
        <v>576</v>
      </c>
      <c r="F157" s="33" t="s">
        <v>810</v>
      </c>
      <c r="G157" s="34">
        <v>44629.5789351852</v>
      </c>
      <c r="H157" s="34">
        <v>44656.440914351799</v>
      </c>
      <c r="I157" s="33" t="s">
        <v>577</v>
      </c>
      <c r="J157" s="35" t="s">
        <v>578</v>
      </c>
      <c r="K157" s="33" t="s">
        <v>32</v>
      </c>
      <c r="L157" s="36">
        <v>44629.5789351852</v>
      </c>
      <c r="M157" s="33" t="s">
        <v>33</v>
      </c>
      <c r="N157" s="37">
        <v>19</v>
      </c>
      <c r="O157" s="33" t="s">
        <v>33</v>
      </c>
      <c r="P157" s="33" t="s">
        <v>34</v>
      </c>
      <c r="Q157" s="33" t="s">
        <v>50</v>
      </c>
      <c r="R157" s="33" t="s">
        <v>36</v>
      </c>
      <c r="S157" s="33" t="s">
        <v>37</v>
      </c>
      <c r="T157" s="33" t="s">
        <v>579</v>
      </c>
      <c r="U157" s="35" t="s">
        <v>64</v>
      </c>
      <c r="V157" s="35" t="s">
        <v>580</v>
      </c>
      <c r="W157" s="33" t="s">
        <v>38</v>
      </c>
      <c r="X157" s="35" t="s">
        <v>115</v>
      </c>
      <c r="Y157" s="35" t="s">
        <v>69</v>
      </c>
      <c r="Z157" s="35" t="s">
        <v>52</v>
      </c>
      <c r="AA157" s="33" t="s">
        <v>40</v>
      </c>
      <c r="AB157" s="33" t="s">
        <v>41</v>
      </c>
      <c r="AC157" s="33"/>
      <c r="AD157">
        <f t="shared" si="9"/>
        <v>3</v>
      </c>
      <c r="AE157">
        <f t="shared" si="10"/>
        <v>2022</v>
      </c>
      <c r="AF157" s="33" t="str">
        <f>VLOOKUP(Q147,'[1]Tabla de Homologación'!$D$7:$E$634,2,0)</f>
        <v>Producto</v>
      </c>
      <c r="AG157">
        <f t="shared" si="8"/>
        <v>4</v>
      </c>
    </row>
    <row r="158" spans="1:33" x14ac:dyDescent="0.2">
      <c r="A158" s="33" t="s">
        <v>581</v>
      </c>
      <c r="B158" s="33" t="s">
        <v>29</v>
      </c>
      <c r="C158" s="33" t="s">
        <v>81</v>
      </c>
      <c r="D158" s="33" t="s">
        <v>31</v>
      </c>
      <c r="E158" s="33" t="s">
        <v>582</v>
      </c>
      <c r="F158" s="33" t="s">
        <v>811</v>
      </c>
      <c r="G158" s="34">
        <v>44629.5835532407</v>
      </c>
      <c r="H158" s="34">
        <v>44656.446817129603</v>
      </c>
      <c r="I158" s="33" t="s">
        <v>583</v>
      </c>
      <c r="J158" s="35" t="s">
        <v>584</v>
      </c>
      <c r="K158" s="33" t="s">
        <v>32</v>
      </c>
      <c r="L158" s="36">
        <v>44629.5835532407</v>
      </c>
      <c r="M158" s="33" t="s">
        <v>33</v>
      </c>
      <c r="N158" s="37">
        <v>19</v>
      </c>
      <c r="O158" s="33" t="s">
        <v>33</v>
      </c>
      <c r="P158" s="33" t="s">
        <v>34</v>
      </c>
      <c r="Q158" s="33" t="s">
        <v>50</v>
      </c>
      <c r="R158" s="33" t="s">
        <v>36</v>
      </c>
      <c r="S158" s="33" t="s">
        <v>37</v>
      </c>
      <c r="T158" s="33" t="s">
        <v>114</v>
      </c>
      <c r="U158" s="35" t="s">
        <v>64</v>
      </c>
      <c r="V158" s="35" t="s">
        <v>58</v>
      </c>
      <c r="W158" s="33" t="s">
        <v>38</v>
      </c>
      <c r="X158" s="35" t="s">
        <v>115</v>
      </c>
      <c r="Y158" s="35" t="s">
        <v>69</v>
      </c>
      <c r="Z158" s="35" t="s">
        <v>52</v>
      </c>
      <c r="AA158" s="33" t="s">
        <v>57</v>
      </c>
      <c r="AB158" s="33" t="s">
        <v>41</v>
      </c>
      <c r="AC158" s="33" t="s">
        <v>76</v>
      </c>
      <c r="AD158">
        <f t="shared" si="9"/>
        <v>3</v>
      </c>
      <c r="AE158">
        <f t="shared" si="10"/>
        <v>2022</v>
      </c>
      <c r="AF158" s="33" t="str">
        <f>VLOOKUP(Q148,'[1]Tabla de Homologación'!$D$7:$E$634,2,0)</f>
        <v xml:space="preserve">Producto </v>
      </c>
      <c r="AG158">
        <f t="shared" si="8"/>
        <v>4</v>
      </c>
    </row>
    <row r="159" spans="1:33" x14ac:dyDescent="0.2">
      <c r="A159" s="33" t="s">
        <v>585</v>
      </c>
      <c r="B159" s="33" t="s">
        <v>29</v>
      </c>
      <c r="C159" s="33" t="s">
        <v>81</v>
      </c>
      <c r="D159" s="33" t="s">
        <v>31</v>
      </c>
      <c r="E159" s="33" t="s">
        <v>586</v>
      </c>
      <c r="F159" s="33" t="s">
        <v>812</v>
      </c>
      <c r="G159" s="34">
        <v>44629.593472222201</v>
      </c>
      <c r="H159" s="34">
        <v>44656.449120370402</v>
      </c>
      <c r="I159" s="33" t="s">
        <v>587</v>
      </c>
      <c r="J159" s="35" t="s">
        <v>588</v>
      </c>
      <c r="K159" s="33" t="s">
        <v>32</v>
      </c>
      <c r="L159" s="36">
        <v>44629.593472222201</v>
      </c>
      <c r="M159" s="33" t="s">
        <v>33</v>
      </c>
      <c r="N159" s="37">
        <v>19</v>
      </c>
      <c r="O159" s="33" t="s">
        <v>33</v>
      </c>
      <c r="P159" s="33" t="s">
        <v>34</v>
      </c>
      <c r="Q159" s="33" t="s">
        <v>50</v>
      </c>
      <c r="R159" s="33" t="s">
        <v>36</v>
      </c>
      <c r="S159" s="33" t="s">
        <v>37</v>
      </c>
      <c r="T159" s="33" t="s">
        <v>83</v>
      </c>
      <c r="U159" s="35" t="s">
        <v>64</v>
      </c>
      <c r="V159" s="35" t="s">
        <v>419</v>
      </c>
      <c r="W159" s="33" t="s">
        <v>38</v>
      </c>
      <c r="X159" s="35" t="s">
        <v>115</v>
      </c>
      <c r="Y159" s="35" t="s">
        <v>44</v>
      </c>
      <c r="Z159" s="35" t="s">
        <v>52</v>
      </c>
      <c r="AA159" s="33" t="s">
        <v>40</v>
      </c>
      <c r="AB159" s="33" t="s">
        <v>41</v>
      </c>
      <c r="AC159" s="33"/>
      <c r="AD159">
        <f t="shared" si="9"/>
        <v>3</v>
      </c>
      <c r="AE159">
        <f t="shared" si="10"/>
        <v>2022</v>
      </c>
      <c r="AF159" s="33" t="str">
        <f>VLOOKUP(Q149,'[1]Tabla de Homologación'!$D$7:$E$634,2,0)</f>
        <v>Producto</v>
      </c>
      <c r="AG159">
        <f t="shared" si="8"/>
        <v>4</v>
      </c>
    </row>
    <row r="160" spans="1:33" x14ac:dyDescent="0.2">
      <c r="A160" s="33" t="s">
        <v>589</v>
      </c>
      <c r="B160" s="33" t="s">
        <v>29</v>
      </c>
      <c r="C160" s="33" t="s">
        <v>81</v>
      </c>
      <c r="D160" s="33" t="s">
        <v>31</v>
      </c>
      <c r="E160" s="33" t="s">
        <v>590</v>
      </c>
      <c r="F160" s="33" t="s">
        <v>813</v>
      </c>
      <c r="G160" s="34">
        <v>44630.591747685197</v>
      </c>
      <c r="H160" s="34">
        <v>44679.788194444402</v>
      </c>
      <c r="I160" s="33" t="s">
        <v>591</v>
      </c>
      <c r="J160" s="35" t="s">
        <v>592</v>
      </c>
      <c r="K160" s="33" t="s">
        <v>32</v>
      </c>
      <c r="L160" s="36">
        <v>44630.591747685197</v>
      </c>
      <c r="M160" s="33" t="s">
        <v>33</v>
      </c>
      <c r="N160" s="37">
        <v>34</v>
      </c>
      <c r="O160" s="33" t="s">
        <v>42</v>
      </c>
      <c r="P160" s="33" t="s">
        <v>34</v>
      </c>
      <c r="Q160" s="33" t="s">
        <v>88</v>
      </c>
      <c r="R160" s="33" t="s">
        <v>36</v>
      </c>
      <c r="S160" s="33" t="s">
        <v>37</v>
      </c>
      <c r="T160" s="33" t="s">
        <v>593</v>
      </c>
      <c r="U160" s="35" t="s">
        <v>64</v>
      </c>
      <c r="V160" s="35" t="s">
        <v>53</v>
      </c>
      <c r="W160" s="33" t="s">
        <v>38</v>
      </c>
      <c r="X160" s="35" t="s">
        <v>115</v>
      </c>
      <c r="Y160" s="35" t="s">
        <v>46</v>
      </c>
      <c r="Z160" s="35" t="s">
        <v>115</v>
      </c>
      <c r="AA160" s="33" t="s">
        <v>40</v>
      </c>
      <c r="AB160" s="33" t="s">
        <v>41</v>
      </c>
      <c r="AC160" s="33"/>
      <c r="AD160">
        <f t="shared" si="9"/>
        <v>3</v>
      </c>
      <c r="AE160">
        <f t="shared" si="10"/>
        <v>2022</v>
      </c>
      <c r="AF160" s="33" t="s">
        <v>1756</v>
      </c>
      <c r="AG160">
        <f t="shared" si="8"/>
        <v>4</v>
      </c>
    </row>
    <row r="161" spans="1:33" x14ac:dyDescent="0.2">
      <c r="A161" s="33" t="s">
        <v>594</v>
      </c>
      <c r="B161" s="33" t="s">
        <v>29</v>
      </c>
      <c r="C161" s="33" t="s">
        <v>81</v>
      </c>
      <c r="D161" s="33" t="s">
        <v>31</v>
      </c>
      <c r="E161" s="33" t="s">
        <v>595</v>
      </c>
      <c r="F161" s="33" t="s">
        <v>814</v>
      </c>
      <c r="G161" s="34">
        <v>44630.596701388902</v>
      </c>
      <c r="H161" s="34">
        <v>44656.537604166697</v>
      </c>
      <c r="I161" s="33" t="s">
        <v>596</v>
      </c>
      <c r="J161" s="35" t="s">
        <v>597</v>
      </c>
      <c r="K161" s="33" t="s">
        <v>32</v>
      </c>
      <c r="L161" s="36">
        <v>44630.596701388902</v>
      </c>
      <c r="M161" s="33" t="s">
        <v>33</v>
      </c>
      <c r="N161" s="37">
        <v>18</v>
      </c>
      <c r="O161" s="33" t="s">
        <v>33</v>
      </c>
      <c r="P161" s="33" t="s">
        <v>34</v>
      </c>
      <c r="Q161" s="33" t="s">
        <v>50</v>
      </c>
      <c r="R161" s="33" t="s">
        <v>36</v>
      </c>
      <c r="S161" s="33" t="s">
        <v>37</v>
      </c>
      <c r="T161" s="33" t="s">
        <v>598</v>
      </c>
      <c r="U161" s="35" t="s">
        <v>64</v>
      </c>
      <c r="V161" s="35" t="s">
        <v>112</v>
      </c>
      <c r="W161" s="33" t="s">
        <v>38</v>
      </c>
      <c r="X161" s="35" t="s">
        <v>115</v>
      </c>
      <c r="Y161" s="35" t="s">
        <v>69</v>
      </c>
      <c r="Z161" s="35" t="s">
        <v>52</v>
      </c>
      <c r="AA161" s="33" t="s">
        <v>40</v>
      </c>
      <c r="AB161" s="33" t="s">
        <v>41</v>
      </c>
      <c r="AC161" s="33"/>
      <c r="AD161">
        <f t="shared" si="9"/>
        <v>3</v>
      </c>
      <c r="AE161">
        <f t="shared" si="10"/>
        <v>2022</v>
      </c>
      <c r="AF161" s="33" t="str">
        <f>VLOOKUP(Q151,'[1]Tabla de Homologación'!$D$7:$E$634,2,0)</f>
        <v xml:space="preserve">Producto </v>
      </c>
      <c r="AG161">
        <f t="shared" si="8"/>
        <v>4</v>
      </c>
    </row>
    <row r="162" spans="1:33" x14ac:dyDescent="0.2">
      <c r="A162" s="33" t="s">
        <v>599</v>
      </c>
      <c r="B162" s="33" t="s">
        <v>29</v>
      </c>
      <c r="C162" s="33" t="s">
        <v>81</v>
      </c>
      <c r="D162" s="33" t="s">
        <v>31</v>
      </c>
      <c r="E162" s="33" t="s">
        <v>600</v>
      </c>
      <c r="F162" s="33" t="s">
        <v>601</v>
      </c>
      <c r="G162" s="34">
        <v>44630.600590277798</v>
      </c>
      <c r="H162" s="34">
        <v>44644.720787036997</v>
      </c>
      <c r="I162" s="33" t="s">
        <v>602</v>
      </c>
      <c r="J162" s="35" t="s">
        <v>603</v>
      </c>
      <c r="K162" s="33" t="s">
        <v>32</v>
      </c>
      <c r="L162" s="36">
        <v>44630.600590277798</v>
      </c>
      <c r="M162" s="33" t="s">
        <v>33</v>
      </c>
      <c r="N162" s="37">
        <v>10</v>
      </c>
      <c r="O162" s="33" t="s">
        <v>33</v>
      </c>
      <c r="P162" s="33" t="s">
        <v>34</v>
      </c>
      <c r="Q162" s="33" t="s">
        <v>56</v>
      </c>
      <c r="R162" s="33" t="s">
        <v>36</v>
      </c>
      <c r="S162" s="33" t="s">
        <v>37</v>
      </c>
      <c r="T162" s="33" t="s">
        <v>380</v>
      </c>
      <c r="U162" s="35" t="s">
        <v>64</v>
      </c>
      <c r="V162" s="35" t="s">
        <v>104</v>
      </c>
      <c r="W162" s="33" t="s">
        <v>38</v>
      </c>
      <c r="X162" s="35" t="s">
        <v>115</v>
      </c>
      <c r="Y162" s="35" t="s">
        <v>69</v>
      </c>
      <c r="Z162" s="35" t="s">
        <v>115</v>
      </c>
      <c r="AA162" s="33" t="s">
        <v>40</v>
      </c>
      <c r="AB162" s="33" t="s">
        <v>41</v>
      </c>
      <c r="AC162" s="33"/>
      <c r="AD162">
        <f t="shared" si="9"/>
        <v>3</v>
      </c>
      <c r="AE162">
        <f t="shared" si="10"/>
        <v>2022</v>
      </c>
      <c r="AF162" s="33" t="str">
        <f>VLOOKUP(Q152,'[1]Tabla de Homologación'!$D$7:$E$634,2,0)</f>
        <v>Producto</v>
      </c>
      <c r="AG162">
        <f t="shared" si="8"/>
        <v>3</v>
      </c>
    </row>
    <row r="163" spans="1:33" x14ac:dyDescent="0.2">
      <c r="A163" s="33" t="s">
        <v>604</v>
      </c>
      <c r="B163" s="33" t="s">
        <v>29</v>
      </c>
      <c r="C163" s="33" t="s">
        <v>81</v>
      </c>
      <c r="D163" s="33" t="s">
        <v>31</v>
      </c>
      <c r="E163" s="33" t="s">
        <v>605</v>
      </c>
      <c r="F163" s="33" t="s">
        <v>815</v>
      </c>
      <c r="G163" s="34">
        <v>44630.603611111103</v>
      </c>
      <c r="H163" s="34">
        <v>44656.539398148103</v>
      </c>
      <c r="I163" s="33" t="s">
        <v>606</v>
      </c>
      <c r="J163" s="35" t="s">
        <v>607</v>
      </c>
      <c r="K163" s="33" t="s">
        <v>32</v>
      </c>
      <c r="L163" s="36">
        <v>44630.603611111103</v>
      </c>
      <c r="M163" s="33" t="s">
        <v>33</v>
      </c>
      <c r="N163" s="37">
        <v>18</v>
      </c>
      <c r="O163" s="33" t="s">
        <v>33</v>
      </c>
      <c r="P163" s="33" t="s">
        <v>34</v>
      </c>
      <c r="Q163" s="33" t="s">
        <v>50</v>
      </c>
      <c r="R163" s="33" t="s">
        <v>36</v>
      </c>
      <c r="S163" s="33" t="s">
        <v>37</v>
      </c>
      <c r="T163" s="33" t="s">
        <v>608</v>
      </c>
      <c r="U163" s="35" t="s">
        <v>64</v>
      </c>
      <c r="V163" s="35" t="s">
        <v>80</v>
      </c>
      <c r="W163" s="33" t="s">
        <v>38</v>
      </c>
      <c r="X163" s="35" t="s">
        <v>115</v>
      </c>
      <c r="Y163" s="35" t="s">
        <v>44</v>
      </c>
      <c r="Z163" s="35" t="s">
        <v>52</v>
      </c>
      <c r="AA163" s="33" t="s">
        <v>40</v>
      </c>
      <c r="AB163" s="33" t="s">
        <v>41</v>
      </c>
      <c r="AC163" s="33"/>
      <c r="AD163">
        <f t="shared" si="9"/>
        <v>3</v>
      </c>
      <c r="AE163">
        <f t="shared" si="10"/>
        <v>2022</v>
      </c>
      <c r="AF163" s="33" t="str">
        <f>VLOOKUP(Q153,'[1]Tabla de Homologación'!$D$7:$E$634,2,0)</f>
        <v xml:space="preserve">Producto </v>
      </c>
      <c r="AG163">
        <f t="shared" si="8"/>
        <v>4</v>
      </c>
    </row>
    <row r="164" spans="1:33" x14ac:dyDescent="0.2">
      <c r="A164" s="33" t="s">
        <v>609</v>
      </c>
      <c r="B164" s="33" t="s">
        <v>29</v>
      </c>
      <c r="C164" s="33" t="s">
        <v>81</v>
      </c>
      <c r="D164" s="33" t="s">
        <v>31</v>
      </c>
      <c r="E164" s="33" t="s">
        <v>610</v>
      </c>
      <c r="F164" s="33" t="s">
        <v>816</v>
      </c>
      <c r="G164" s="34">
        <v>44631.528449074103</v>
      </c>
      <c r="H164" s="34">
        <v>44669.465370370403</v>
      </c>
      <c r="I164" s="33" t="s">
        <v>611</v>
      </c>
      <c r="J164" s="35" t="s">
        <v>612</v>
      </c>
      <c r="K164" s="33" t="s">
        <v>32</v>
      </c>
      <c r="L164" s="36">
        <v>44631.528449074103</v>
      </c>
      <c r="M164" s="33" t="s">
        <v>33</v>
      </c>
      <c r="N164" s="37">
        <v>25</v>
      </c>
      <c r="O164" s="33" t="s">
        <v>42</v>
      </c>
      <c r="P164" s="33" t="s">
        <v>34</v>
      </c>
      <c r="Q164" s="33" t="s">
        <v>88</v>
      </c>
      <c r="R164" s="33" t="s">
        <v>36</v>
      </c>
      <c r="S164" s="33" t="s">
        <v>37</v>
      </c>
      <c r="T164" s="33" t="s">
        <v>613</v>
      </c>
      <c r="U164" s="35" t="s">
        <v>64</v>
      </c>
      <c r="V164" s="35" t="s">
        <v>119</v>
      </c>
      <c r="W164" s="33" t="s">
        <v>38</v>
      </c>
      <c r="X164" s="35" t="s">
        <v>115</v>
      </c>
      <c r="Y164" s="35" t="s">
        <v>46</v>
      </c>
      <c r="Z164" s="35" t="s">
        <v>54</v>
      </c>
      <c r="AA164" s="33" t="s">
        <v>40</v>
      </c>
      <c r="AB164" s="33" t="s">
        <v>41</v>
      </c>
      <c r="AC164" s="33"/>
      <c r="AD164">
        <f t="shared" si="9"/>
        <v>3</v>
      </c>
      <c r="AE164">
        <f t="shared" si="10"/>
        <v>2022</v>
      </c>
      <c r="AF164" s="33" t="str">
        <f>VLOOKUP(Q154,'[1]Tabla de Homologación'!$D$7:$E$634,2,0)</f>
        <v xml:space="preserve">Producto </v>
      </c>
      <c r="AG164">
        <f t="shared" si="8"/>
        <v>4</v>
      </c>
    </row>
    <row r="165" spans="1:33" x14ac:dyDescent="0.2">
      <c r="A165" s="33" t="s">
        <v>614</v>
      </c>
      <c r="B165" s="33" t="s">
        <v>29</v>
      </c>
      <c r="C165" s="33" t="s">
        <v>81</v>
      </c>
      <c r="D165" s="33" t="s">
        <v>31</v>
      </c>
      <c r="E165" s="33" t="s">
        <v>615</v>
      </c>
      <c r="F165" s="33" t="s">
        <v>817</v>
      </c>
      <c r="G165" s="34">
        <v>44634.564317129603</v>
      </c>
      <c r="H165" s="34">
        <v>44662.4973032407</v>
      </c>
      <c r="I165" s="33" t="s">
        <v>616</v>
      </c>
      <c r="J165" s="35" t="s">
        <v>617</v>
      </c>
      <c r="K165" s="33" t="s">
        <v>32</v>
      </c>
      <c r="L165" s="36">
        <v>44634.564317129603</v>
      </c>
      <c r="M165" s="33" t="s">
        <v>33</v>
      </c>
      <c r="N165" s="37">
        <v>20</v>
      </c>
      <c r="O165" s="33" t="s">
        <v>33</v>
      </c>
      <c r="P165" s="33" t="s">
        <v>34</v>
      </c>
      <c r="Q165" s="33" t="s">
        <v>618</v>
      </c>
      <c r="R165" s="33" t="s">
        <v>36</v>
      </c>
      <c r="S165" s="33" t="s">
        <v>37</v>
      </c>
      <c r="T165" s="33" t="s">
        <v>619</v>
      </c>
      <c r="U165" s="35" t="s">
        <v>64</v>
      </c>
      <c r="V165" s="35" t="s">
        <v>425</v>
      </c>
      <c r="W165" s="33" t="s">
        <v>38</v>
      </c>
      <c r="X165" s="35" t="s">
        <v>115</v>
      </c>
      <c r="Y165" s="35" t="s">
        <v>44</v>
      </c>
      <c r="Z165" s="35" t="s">
        <v>110</v>
      </c>
      <c r="AA165" s="33" t="s">
        <v>40</v>
      </c>
      <c r="AB165" s="33" t="s">
        <v>41</v>
      </c>
      <c r="AC165" s="33"/>
      <c r="AD165">
        <f t="shared" si="9"/>
        <v>3</v>
      </c>
      <c r="AE165">
        <f t="shared" si="10"/>
        <v>2022</v>
      </c>
      <c r="AF165" s="33" t="s">
        <v>1756</v>
      </c>
      <c r="AG165">
        <f t="shared" si="8"/>
        <v>4</v>
      </c>
    </row>
    <row r="166" spans="1:33" x14ac:dyDescent="0.2">
      <c r="A166" s="33" t="s">
        <v>620</v>
      </c>
      <c r="B166" s="33" t="s">
        <v>29</v>
      </c>
      <c r="C166" s="33" t="s">
        <v>81</v>
      </c>
      <c r="D166" s="33" t="s">
        <v>31</v>
      </c>
      <c r="E166" s="33" t="s">
        <v>621</v>
      </c>
      <c r="F166" s="33" t="s">
        <v>818</v>
      </c>
      <c r="G166" s="34">
        <v>44635.445891203701</v>
      </c>
      <c r="H166" s="34">
        <v>44663.552592592598</v>
      </c>
      <c r="I166" s="33" t="s">
        <v>622</v>
      </c>
      <c r="J166" s="35" t="s">
        <v>623</v>
      </c>
      <c r="K166" s="33" t="s">
        <v>32</v>
      </c>
      <c r="L166" s="36">
        <v>44635.445891203701</v>
      </c>
      <c r="M166" s="33" t="s">
        <v>33</v>
      </c>
      <c r="N166" s="37">
        <v>20</v>
      </c>
      <c r="O166" s="33" t="s">
        <v>33</v>
      </c>
      <c r="P166" s="33" t="s">
        <v>47</v>
      </c>
      <c r="Q166" s="33" t="s">
        <v>624</v>
      </c>
      <c r="R166" s="33" t="s">
        <v>36</v>
      </c>
      <c r="S166" s="33" t="s">
        <v>37</v>
      </c>
      <c r="T166" s="33" t="s">
        <v>107</v>
      </c>
      <c r="U166" s="35" t="s">
        <v>64</v>
      </c>
      <c r="V166" s="35" t="s">
        <v>112</v>
      </c>
      <c r="W166" s="33" t="s">
        <v>38</v>
      </c>
      <c r="X166" s="35" t="s">
        <v>115</v>
      </c>
      <c r="Y166" s="35" t="s">
        <v>44</v>
      </c>
      <c r="Z166" s="35" t="s">
        <v>115</v>
      </c>
      <c r="AA166" s="33" t="s">
        <v>57</v>
      </c>
      <c r="AB166" s="33" t="s">
        <v>41</v>
      </c>
      <c r="AC166" s="33" t="s">
        <v>148</v>
      </c>
      <c r="AD166">
        <f t="shared" si="9"/>
        <v>3</v>
      </c>
      <c r="AE166">
        <f t="shared" si="10"/>
        <v>2022</v>
      </c>
      <c r="AF166" s="33" t="str">
        <f>VLOOKUP(Q156,'[1]Tabla de Homologación'!$D$7:$E$634,2,0)</f>
        <v xml:space="preserve">Producto </v>
      </c>
      <c r="AG166">
        <f t="shared" si="8"/>
        <v>4</v>
      </c>
    </row>
    <row r="167" spans="1:33" x14ac:dyDescent="0.2">
      <c r="A167" s="33" t="s">
        <v>627</v>
      </c>
      <c r="B167" s="33" t="s">
        <v>29</v>
      </c>
      <c r="C167" s="33" t="s">
        <v>81</v>
      </c>
      <c r="D167" s="33" t="s">
        <v>31</v>
      </c>
      <c r="E167" s="33" t="s">
        <v>628</v>
      </c>
      <c r="F167" s="33" t="s">
        <v>819</v>
      </c>
      <c r="G167" s="34">
        <v>44636.564548611103</v>
      </c>
      <c r="H167" s="34">
        <v>44679.729918981502</v>
      </c>
      <c r="I167" s="33" t="s">
        <v>629</v>
      </c>
      <c r="J167" s="35" t="s">
        <v>630</v>
      </c>
      <c r="K167" s="33" t="s">
        <v>32</v>
      </c>
      <c r="L167" s="36">
        <v>44636.564560185201</v>
      </c>
      <c r="M167" s="33" t="s">
        <v>33</v>
      </c>
      <c r="N167" s="37">
        <v>30</v>
      </c>
      <c r="O167" s="33" t="s">
        <v>42</v>
      </c>
      <c r="P167" s="33" t="s">
        <v>34</v>
      </c>
      <c r="Q167" s="33" t="s">
        <v>84</v>
      </c>
      <c r="R167" s="33" t="s">
        <v>36</v>
      </c>
      <c r="S167" s="33" t="s">
        <v>37</v>
      </c>
      <c r="T167" s="33" t="s">
        <v>631</v>
      </c>
      <c r="U167" s="35"/>
      <c r="V167" s="35"/>
      <c r="W167" s="33" t="s">
        <v>38</v>
      </c>
      <c r="X167" s="35" t="s">
        <v>115</v>
      </c>
      <c r="Y167" s="35" t="s">
        <v>46</v>
      </c>
      <c r="Z167" s="35" t="s">
        <v>632</v>
      </c>
      <c r="AA167" s="33" t="s">
        <v>40</v>
      </c>
      <c r="AB167" s="33" t="s">
        <v>41</v>
      </c>
      <c r="AC167" s="33"/>
      <c r="AD167">
        <f t="shared" si="9"/>
        <v>3</v>
      </c>
      <c r="AE167">
        <f t="shared" si="10"/>
        <v>2022</v>
      </c>
      <c r="AF167" s="33" t="str">
        <f>VLOOKUP(Q157,'[1]Tabla de Homologación'!$D$7:$E$634,2,0)</f>
        <v xml:space="preserve">Producto </v>
      </c>
      <c r="AG167">
        <f t="shared" si="8"/>
        <v>4</v>
      </c>
    </row>
    <row r="168" spans="1:33" x14ac:dyDescent="0.2">
      <c r="A168" s="33" t="s">
        <v>633</v>
      </c>
      <c r="B168" s="33" t="s">
        <v>29</v>
      </c>
      <c r="C168" s="33" t="s">
        <v>81</v>
      </c>
      <c r="D168" s="33" t="s">
        <v>31</v>
      </c>
      <c r="E168" s="33" t="s">
        <v>634</v>
      </c>
      <c r="F168" s="33" t="s">
        <v>820</v>
      </c>
      <c r="G168" s="34">
        <v>44637.574745370403</v>
      </c>
      <c r="H168" s="34">
        <v>44665.733217592599</v>
      </c>
      <c r="I168" s="33" t="s">
        <v>635</v>
      </c>
      <c r="J168" s="35" t="s">
        <v>636</v>
      </c>
      <c r="K168" s="33" t="s">
        <v>32</v>
      </c>
      <c r="L168" s="36">
        <v>44637.574745370403</v>
      </c>
      <c r="M168" s="33" t="s">
        <v>33</v>
      </c>
      <c r="N168" s="37">
        <v>20</v>
      </c>
      <c r="O168" s="33" t="s">
        <v>33</v>
      </c>
      <c r="P168" s="33" t="s">
        <v>34</v>
      </c>
      <c r="Q168" s="33" t="s">
        <v>165</v>
      </c>
      <c r="R168" s="33" t="s">
        <v>36</v>
      </c>
      <c r="S168" s="33" t="s">
        <v>37</v>
      </c>
      <c r="T168" s="33" t="s">
        <v>569</v>
      </c>
      <c r="U168" s="35" t="s">
        <v>64</v>
      </c>
      <c r="V168" s="35" t="s">
        <v>396</v>
      </c>
      <c r="W168" s="33" t="s">
        <v>38</v>
      </c>
      <c r="X168" s="35" t="s">
        <v>115</v>
      </c>
      <c r="Y168" s="35" t="s">
        <v>69</v>
      </c>
      <c r="Z168" s="35" t="s">
        <v>110</v>
      </c>
      <c r="AA168" s="33" t="s">
        <v>40</v>
      </c>
      <c r="AB168" s="33" t="s">
        <v>41</v>
      </c>
      <c r="AC168" s="33"/>
      <c r="AD168">
        <f t="shared" si="9"/>
        <v>3</v>
      </c>
      <c r="AE168">
        <f t="shared" si="10"/>
        <v>2022</v>
      </c>
      <c r="AF168" s="33" t="str">
        <f>VLOOKUP(Q158,'[1]Tabla de Homologación'!$D$7:$E$634,2,0)</f>
        <v xml:space="preserve">Producto </v>
      </c>
      <c r="AG168">
        <f t="shared" si="8"/>
        <v>4</v>
      </c>
    </row>
    <row r="169" spans="1:33" x14ac:dyDescent="0.2">
      <c r="A169" s="33" t="s">
        <v>637</v>
      </c>
      <c r="B169" s="33" t="s">
        <v>29</v>
      </c>
      <c r="C169" s="33" t="s">
        <v>81</v>
      </c>
      <c r="D169" s="33" t="s">
        <v>31</v>
      </c>
      <c r="E169" s="33" t="s">
        <v>638</v>
      </c>
      <c r="F169" s="33" t="s">
        <v>821</v>
      </c>
      <c r="G169" s="34">
        <v>44637.577337962997</v>
      </c>
      <c r="H169" s="34">
        <v>44665.7351388889</v>
      </c>
      <c r="I169" s="33" t="s">
        <v>639</v>
      </c>
      <c r="J169" s="35" t="s">
        <v>640</v>
      </c>
      <c r="K169" s="33" t="s">
        <v>32</v>
      </c>
      <c r="L169" s="36">
        <v>44637.577337962997</v>
      </c>
      <c r="M169" s="33" t="s">
        <v>33</v>
      </c>
      <c r="N169" s="37">
        <v>20</v>
      </c>
      <c r="O169" s="33" t="s">
        <v>33</v>
      </c>
      <c r="P169" s="33" t="s">
        <v>47</v>
      </c>
      <c r="Q169" s="33" t="s">
        <v>84</v>
      </c>
      <c r="R169" s="33" t="s">
        <v>36</v>
      </c>
      <c r="S169" s="33" t="s">
        <v>37</v>
      </c>
      <c r="T169" s="33" t="s">
        <v>283</v>
      </c>
      <c r="U169" s="35" t="s">
        <v>64</v>
      </c>
      <c r="V169" s="35" t="s">
        <v>68</v>
      </c>
      <c r="W169" s="33" t="s">
        <v>38</v>
      </c>
      <c r="X169" s="35" t="s">
        <v>115</v>
      </c>
      <c r="Y169" s="35" t="s">
        <v>44</v>
      </c>
      <c r="Z169" s="35" t="s">
        <v>641</v>
      </c>
      <c r="AA169" s="33" t="s">
        <v>40</v>
      </c>
      <c r="AB169" s="33" t="s">
        <v>41</v>
      </c>
      <c r="AC169" s="33"/>
      <c r="AD169">
        <f t="shared" si="9"/>
        <v>3</v>
      </c>
      <c r="AE169">
        <f t="shared" si="10"/>
        <v>2022</v>
      </c>
      <c r="AF169" s="33" t="str">
        <f>VLOOKUP(Q159,'[1]Tabla de Homologación'!$D$7:$E$634,2,0)</f>
        <v xml:space="preserve">Producto </v>
      </c>
      <c r="AG169">
        <f t="shared" si="8"/>
        <v>4</v>
      </c>
    </row>
    <row r="170" spans="1:33" x14ac:dyDescent="0.2">
      <c r="A170" s="33" t="s">
        <v>642</v>
      </c>
      <c r="B170" s="33" t="s">
        <v>29</v>
      </c>
      <c r="C170" s="33" t="s">
        <v>81</v>
      </c>
      <c r="D170" s="33" t="s">
        <v>31</v>
      </c>
      <c r="E170" s="33" t="s">
        <v>643</v>
      </c>
      <c r="F170" s="33" t="s">
        <v>822</v>
      </c>
      <c r="G170" s="34">
        <v>44638.568101851903</v>
      </c>
      <c r="H170" s="34">
        <v>44669.650381944397</v>
      </c>
      <c r="I170" s="33" t="s">
        <v>644</v>
      </c>
      <c r="J170" s="35" t="s">
        <v>645</v>
      </c>
      <c r="K170" s="33" t="s">
        <v>32</v>
      </c>
      <c r="L170" s="36">
        <v>44638.568101851903</v>
      </c>
      <c r="M170" s="33" t="s">
        <v>33</v>
      </c>
      <c r="N170" s="37">
        <v>20</v>
      </c>
      <c r="O170" s="33" t="s">
        <v>33</v>
      </c>
      <c r="P170" s="33" t="s">
        <v>34</v>
      </c>
      <c r="Q170" s="33" t="s">
        <v>88</v>
      </c>
      <c r="R170" s="33" t="s">
        <v>36</v>
      </c>
      <c r="S170" s="33" t="s">
        <v>37</v>
      </c>
      <c r="T170" s="33" t="s">
        <v>619</v>
      </c>
      <c r="U170" s="35" t="s">
        <v>64</v>
      </c>
      <c r="V170" s="35" t="s">
        <v>80</v>
      </c>
      <c r="W170" s="33" t="s">
        <v>38</v>
      </c>
      <c r="X170" s="35" t="s">
        <v>115</v>
      </c>
      <c r="Y170" s="35" t="s">
        <v>69</v>
      </c>
      <c r="Z170" s="35" t="s">
        <v>115</v>
      </c>
      <c r="AA170" s="33" t="s">
        <v>40</v>
      </c>
      <c r="AB170" s="33" t="s">
        <v>41</v>
      </c>
      <c r="AC170" s="33"/>
      <c r="AD170">
        <f t="shared" si="9"/>
        <v>3</v>
      </c>
      <c r="AE170">
        <f t="shared" si="10"/>
        <v>2022</v>
      </c>
      <c r="AF170" s="33" t="str">
        <f>VLOOKUP(Q160,'[1]Tabla de Homologación'!$D$7:$E$634,2,0)</f>
        <v>Producto</v>
      </c>
      <c r="AG170">
        <f t="shared" si="8"/>
        <v>4</v>
      </c>
    </row>
    <row r="171" spans="1:33" x14ac:dyDescent="0.2">
      <c r="A171" s="33" t="s">
        <v>646</v>
      </c>
      <c r="B171" s="33" t="s">
        <v>29</v>
      </c>
      <c r="C171" s="33" t="s">
        <v>81</v>
      </c>
      <c r="D171" s="33" t="s">
        <v>31</v>
      </c>
      <c r="E171" s="33" t="s">
        <v>647</v>
      </c>
      <c r="F171" s="33" t="s">
        <v>823</v>
      </c>
      <c r="G171" s="34">
        <v>44641.713958333297</v>
      </c>
      <c r="H171" s="34">
        <v>44662.448125000003</v>
      </c>
      <c r="I171" s="33" t="s">
        <v>648</v>
      </c>
      <c r="J171" s="35" t="s">
        <v>649</v>
      </c>
      <c r="K171" s="33" t="s">
        <v>32</v>
      </c>
      <c r="L171" s="36">
        <v>44641.713958333297</v>
      </c>
      <c r="M171" s="33" t="s">
        <v>33</v>
      </c>
      <c r="N171" s="37">
        <v>15</v>
      </c>
      <c r="O171" s="33" t="s">
        <v>33</v>
      </c>
      <c r="P171" s="33" t="s">
        <v>34</v>
      </c>
      <c r="Q171" s="33" t="s">
        <v>50</v>
      </c>
      <c r="R171" s="33" t="s">
        <v>36</v>
      </c>
      <c r="S171" s="33" t="s">
        <v>37</v>
      </c>
      <c r="T171" s="33" t="s">
        <v>650</v>
      </c>
      <c r="U171" s="35" t="s">
        <v>64</v>
      </c>
      <c r="V171" s="35" t="s">
        <v>80</v>
      </c>
      <c r="W171" s="33" t="s">
        <v>38</v>
      </c>
      <c r="X171" s="35" t="s">
        <v>115</v>
      </c>
      <c r="Y171" s="35" t="s">
        <v>46</v>
      </c>
      <c r="Z171" s="35" t="s">
        <v>115</v>
      </c>
      <c r="AA171" s="33" t="s">
        <v>40</v>
      </c>
      <c r="AB171" s="33" t="s">
        <v>41</v>
      </c>
      <c r="AC171" s="33"/>
      <c r="AD171">
        <f t="shared" si="9"/>
        <v>3</v>
      </c>
      <c r="AE171">
        <f t="shared" si="10"/>
        <v>2022</v>
      </c>
      <c r="AF171" s="33" t="str">
        <f>VLOOKUP(Q161,'[1]Tabla de Homologación'!$D$7:$E$634,2,0)</f>
        <v xml:space="preserve">Producto </v>
      </c>
      <c r="AG171">
        <f t="shared" si="8"/>
        <v>4</v>
      </c>
    </row>
    <row r="172" spans="1:33" x14ac:dyDescent="0.2">
      <c r="A172" s="33" t="s">
        <v>651</v>
      </c>
      <c r="B172" s="33" t="s">
        <v>29</v>
      </c>
      <c r="C172" s="33" t="s">
        <v>81</v>
      </c>
      <c r="D172" s="33" t="s">
        <v>31</v>
      </c>
      <c r="E172" s="33" t="s">
        <v>652</v>
      </c>
      <c r="F172" s="33" t="s">
        <v>824</v>
      </c>
      <c r="G172" s="34">
        <v>44642.697546296302</v>
      </c>
      <c r="H172" s="34">
        <v>44670.511157407404</v>
      </c>
      <c r="I172" s="33" t="s">
        <v>653</v>
      </c>
      <c r="J172" s="35" t="s">
        <v>654</v>
      </c>
      <c r="K172" s="33" t="s">
        <v>32</v>
      </c>
      <c r="L172" s="36">
        <v>44642.697546296302</v>
      </c>
      <c r="M172" s="33" t="s">
        <v>33</v>
      </c>
      <c r="N172" s="37">
        <v>19</v>
      </c>
      <c r="O172" s="33" t="s">
        <v>33</v>
      </c>
      <c r="P172" s="33" t="s">
        <v>34</v>
      </c>
      <c r="Q172" s="33" t="s">
        <v>48</v>
      </c>
      <c r="R172" s="33" t="s">
        <v>36</v>
      </c>
      <c r="S172" s="33" t="s">
        <v>37</v>
      </c>
      <c r="T172" s="33" t="s">
        <v>650</v>
      </c>
      <c r="U172" s="35" t="s">
        <v>64</v>
      </c>
      <c r="V172" s="35" t="s">
        <v>53</v>
      </c>
      <c r="W172" s="33" t="s">
        <v>38</v>
      </c>
      <c r="X172" s="35" t="s">
        <v>115</v>
      </c>
      <c r="Y172" s="35" t="s">
        <v>44</v>
      </c>
      <c r="Z172" s="35" t="s">
        <v>115</v>
      </c>
      <c r="AA172" s="33" t="s">
        <v>40</v>
      </c>
      <c r="AB172" s="33" t="s">
        <v>41</v>
      </c>
      <c r="AC172" s="33"/>
      <c r="AD172">
        <f t="shared" si="9"/>
        <v>3</v>
      </c>
      <c r="AE172">
        <f t="shared" si="10"/>
        <v>2022</v>
      </c>
      <c r="AF172" s="33" t="str">
        <f>VLOOKUP(Q162,'[1]Tabla de Homologación'!$D$7:$E$634,2,0)</f>
        <v>Producto</v>
      </c>
      <c r="AG172">
        <f t="shared" si="8"/>
        <v>4</v>
      </c>
    </row>
    <row r="173" spans="1:33" x14ac:dyDescent="0.2">
      <c r="A173" s="33" t="s">
        <v>656</v>
      </c>
      <c r="B173" s="33" t="s">
        <v>29</v>
      </c>
      <c r="C173" s="33" t="s">
        <v>81</v>
      </c>
      <c r="D173" s="33" t="s">
        <v>31</v>
      </c>
      <c r="E173" s="33" t="s">
        <v>657</v>
      </c>
      <c r="F173" s="33" t="s">
        <v>825</v>
      </c>
      <c r="G173" s="34">
        <v>44642.703912037003</v>
      </c>
      <c r="H173" s="34">
        <v>44669.487592592603</v>
      </c>
      <c r="I173" s="33" t="s">
        <v>658</v>
      </c>
      <c r="J173" s="35" t="s">
        <v>659</v>
      </c>
      <c r="K173" s="33" t="s">
        <v>32</v>
      </c>
      <c r="L173" s="36">
        <v>44642.703912037003</v>
      </c>
      <c r="M173" s="33" t="s">
        <v>33</v>
      </c>
      <c r="N173" s="37">
        <v>18</v>
      </c>
      <c r="O173" s="33" t="s">
        <v>33</v>
      </c>
      <c r="P173" s="33" t="s">
        <v>34</v>
      </c>
      <c r="Q173" s="33" t="s">
        <v>135</v>
      </c>
      <c r="R173" s="33" t="s">
        <v>36</v>
      </c>
      <c r="S173" s="33" t="s">
        <v>37</v>
      </c>
      <c r="T173" s="33" t="s">
        <v>660</v>
      </c>
      <c r="U173" s="35" t="s">
        <v>64</v>
      </c>
      <c r="V173" s="35" t="s">
        <v>58</v>
      </c>
      <c r="W173" s="33" t="s">
        <v>38</v>
      </c>
      <c r="X173" s="35" t="s">
        <v>115</v>
      </c>
      <c r="Y173" s="35" t="s">
        <v>44</v>
      </c>
      <c r="Z173" s="35" t="s">
        <v>115</v>
      </c>
      <c r="AA173" s="33" t="s">
        <v>40</v>
      </c>
      <c r="AB173" s="33" t="s">
        <v>41</v>
      </c>
      <c r="AC173" s="33"/>
      <c r="AD173">
        <f t="shared" si="9"/>
        <v>3</v>
      </c>
      <c r="AE173">
        <f t="shared" si="10"/>
        <v>2022</v>
      </c>
      <c r="AF173" s="33" t="str">
        <f>VLOOKUP(Q163,'[1]Tabla de Homologación'!$D$7:$E$634,2,0)</f>
        <v xml:space="preserve">Producto </v>
      </c>
      <c r="AG173">
        <f t="shared" si="8"/>
        <v>4</v>
      </c>
    </row>
    <row r="174" spans="1:33" x14ac:dyDescent="0.2">
      <c r="A174" s="33" t="s">
        <v>661</v>
      </c>
      <c r="B174" s="33" t="s">
        <v>29</v>
      </c>
      <c r="C174" s="33" t="s">
        <v>81</v>
      </c>
      <c r="D174" s="33" t="s">
        <v>31</v>
      </c>
      <c r="E174" s="33" t="s">
        <v>662</v>
      </c>
      <c r="F174" s="33" t="s">
        <v>826</v>
      </c>
      <c r="G174" s="34">
        <v>44643.699733796297</v>
      </c>
      <c r="H174" s="34">
        <v>44673.691990740699</v>
      </c>
      <c r="I174" s="33" t="s">
        <v>663</v>
      </c>
      <c r="J174" s="35" t="s">
        <v>664</v>
      </c>
      <c r="K174" s="33" t="s">
        <v>32</v>
      </c>
      <c r="L174" s="36">
        <v>44643.699733796297</v>
      </c>
      <c r="M174" s="33" t="s">
        <v>33</v>
      </c>
      <c r="N174" s="37">
        <v>21</v>
      </c>
      <c r="O174" s="33" t="s">
        <v>42</v>
      </c>
      <c r="P174" s="33" t="s">
        <v>34</v>
      </c>
      <c r="Q174" s="33" t="s">
        <v>88</v>
      </c>
      <c r="R174" s="33" t="s">
        <v>36</v>
      </c>
      <c r="S174" s="33" t="s">
        <v>37</v>
      </c>
      <c r="T174" s="33" t="s">
        <v>341</v>
      </c>
      <c r="U174" s="35"/>
      <c r="V174" s="35" t="s">
        <v>119</v>
      </c>
      <c r="W174" s="33" t="s">
        <v>38</v>
      </c>
      <c r="X174" s="35" t="s">
        <v>115</v>
      </c>
      <c r="Y174" s="35" t="s">
        <v>69</v>
      </c>
      <c r="Z174" s="35" t="s">
        <v>180</v>
      </c>
      <c r="AA174" s="33" t="s">
        <v>40</v>
      </c>
      <c r="AB174" s="33" t="s">
        <v>41</v>
      </c>
      <c r="AC174" s="33"/>
      <c r="AD174">
        <f t="shared" si="9"/>
        <v>3</v>
      </c>
      <c r="AE174">
        <f t="shared" si="10"/>
        <v>2022</v>
      </c>
      <c r="AF174" s="33" t="str">
        <f>VLOOKUP(Q164,'[1]Tabla de Homologación'!$D$7:$E$634,2,0)</f>
        <v>Producto</v>
      </c>
      <c r="AG174">
        <f t="shared" si="8"/>
        <v>4</v>
      </c>
    </row>
    <row r="175" spans="1:33" x14ac:dyDescent="0.2">
      <c r="A175" s="33" t="s">
        <v>665</v>
      </c>
      <c r="B175" s="33" t="s">
        <v>29</v>
      </c>
      <c r="C175" s="33" t="s">
        <v>81</v>
      </c>
      <c r="D175" s="33" t="s">
        <v>31</v>
      </c>
      <c r="E175" s="33" t="s">
        <v>666</v>
      </c>
      <c r="F175" s="33" t="s">
        <v>827</v>
      </c>
      <c r="G175" s="34">
        <v>44643.710601851897</v>
      </c>
      <c r="H175" s="34">
        <v>44680.676874999997</v>
      </c>
      <c r="I175" s="33" t="s">
        <v>667</v>
      </c>
      <c r="J175" s="35" t="s">
        <v>668</v>
      </c>
      <c r="K175" s="33" t="s">
        <v>32</v>
      </c>
      <c r="L175" s="36">
        <v>44643.710613425901</v>
      </c>
      <c r="M175" s="33" t="s">
        <v>33</v>
      </c>
      <c r="N175" s="37">
        <v>26</v>
      </c>
      <c r="O175" s="33" t="s">
        <v>42</v>
      </c>
      <c r="P175" s="33" t="s">
        <v>34</v>
      </c>
      <c r="Q175" s="33" t="s">
        <v>126</v>
      </c>
      <c r="R175" s="33" t="s">
        <v>36</v>
      </c>
      <c r="S175" s="33" t="s">
        <v>37</v>
      </c>
      <c r="T175" s="33" t="s">
        <v>114</v>
      </c>
      <c r="U175" s="35" t="s">
        <v>64</v>
      </c>
      <c r="V175" s="35" t="s">
        <v>112</v>
      </c>
      <c r="W175" s="33" t="s">
        <v>38</v>
      </c>
      <c r="X175" s="35" t="s">
        <v>115</v>
      </c>
      <c r="Y175" s="35" t="s">
        <v>44</v>
      </c>
      <c r="Z175" s="35" t="s">
        <v>44</v>
      </c>
      <c r="AA175" s="33" t="s">
        <v>40</v>
      </c>
      <c r="AB175" s="33" t="s">
        <v>41</v>
      </c>
      <c r="AC175" s="33"/>
      <c r="AD175">
        <f t="shared" si="9"/>
        <v>3</v>
      </c>
      <c r="AE175">
        <f t="shared" si="10"/>
        <v>2022</v>
      </c>
      <c r="AF175" s="33" t="s">
        <v>1756</v>
      </c>
      <c r="AG175">
        <f t="shared" si="8"/>
        <v>4</v>
      </c>
    </row>
    <row r="176" spans="1:33" x14ac:dyDescent="0.2">
      <c r="A176" s="33" t="s">
        <v>669</v>
      </c>
      <c r="B176" s="33" t="s">
        <v>29</v>
      </c>
      <c r="C176" s="33" t="s">
        <v>81</v>
      </c>
      <c r="D176" s="33" t="s">
        <v>31</v>
      </c>
      <c r="E176" s="33" t="s">
        <v>670</v>
      </c>
      <c r="F176" s="33" t="s">
        <v>828</v>
      </c>
      <c r="G176" s="34">
        <v>44643.714351851799</v>
      </c>
      <c r="H176" s="34">
        <v>44669.498935185198</v>
      </c>
      <c r="I176" s="33" t="s">
        <v>671</v>
      </c>
      <c r="J176" s="35" t="s">
        <v>672</v>
      </c>
      <c r="K176" s="33" t="s">
        <v>32</v>
      </c>
      <c r="L176" s="36">
        <v>44643.714351851799</v>
      </c>
      <c r="M176" s="33" t="s">
        <v>33</v>
      </c>
      <c r="N176" s="37">
        <v>17</v>
      </c>
      <c r="O176" s="33" t="s">
        <v>33</v>
      </c>
      <c r="P176" s="33" t="s">
        <v>34</v>
      </c>
      <c r="Q176" s="33" t="s">
        <v>50</v>
      </c>
      <c r="R176" s="33" t="s">
        <v>36</v>
      </c>
      <c r="S176" s="33" t="s">
        <v>37</v>
      </c>
      <c r="T176" s="33" t="s">
        <v>366</v>
      </c>
      <c r="U176" s="35" t="s">
        <v>64</v>
      </c>
      <c r="V176" s="35" t="s">
        <v>53</v>
      </c>
      <c r="W176" s="33" t="s">
        <v>38</v>
      </c>
      <c r="X176" s="35" t="s">
        <v>115</v>
      </c>
      <c r="Y176" s="35" t="s">
        <v>44</v>
      </c>
      <c r="Z176" s="35" t="s">
        <v>52</v>
      </c>
      <c r="AA176" s="33" t="s">
        <v>40</v>
      </c>
      <c r="AB176" s="33" t="s">
        <v>41</v>
      </c>
      <c r="AC176" s="33"/>
      <c r="AD176">
        <f t="shared" si="9"/>
        <v>3</v>
      </c>
      <c r="AE176">
        <f t="shared" si="10"/>
        <v>2022</v>
      </c>
      <c r="AF176" s="33" t="str">
        <f>VLOOKUP(Q166,'[1]Tabla de Homologación'!$D$7:$E$634,2,0)</f>
        <v>Producto</v>
      </c>
      <c r="AG176">
        <f t="shared" si="8"/>
        <v>4</v>
      </c>
    </row>
    <row r="177" spans="1:33" x14ac:dyDescent="0.2">
      <c r="A177" s="33" t="s">
        <v>673</v>
      </c>
      <c r="B177" s="33" t="s">
        <v>29</v>
      </c>
      <c r="C177" s="33" t="s">
        <v>81</v>
      </c>
      <c r="D177" s="33" t="s">
        <v>31</v>
      </c>
      <c r="E177" s="33" t="s">
        <v>829</v>
      </c>
      <c r="F177" s="33" t="s">
        <v>830</v>
      </c>
      <c r="G177" s="34">
        <v>44643.716608796298</v>
      </c>
      <c r="H177" s="34">
        <v>44672.668587963002</v>
      </c>
      <c r="I177" s="33" t="s">
        <v>394</v>
      </c>
      <c r="J177" s="35" t="s">
        <v>395</v>
      </c>
      <c r="K177" s="33" t="s">
        <v>32</v>
      </c>
      <c r="L177" s="36">
        <v>44643.716608796298</v>
      </c>
      <c r="M177" s="33" t="s">
        <v>33</v>
      </c>
      <c r="N177" s="37">
        <v>20</v>
      </c>
      <c r="O177" s="33" t="s">
        <v>33</v>
      </c>
      <c r="P177" s="33" t="s">
        <v>34</v>
      </c>
      <c r="Q177" s="33" t="s">
        <v>92</v>
      </c>
      <c r="R177" s="33" t="s">
        <v>36</v>
      </c>
      <c r="S177" s="33" t="s">
        <v>37</v>
      </c>
      <c r="T177" s="33" t="s">
        <v>371</v>
      </c>
      <c r="U177" s="35" t="s">
        <v>64</v>
      </c>
      <c r="V177" s="35" t="s">
        <v>396</v>
      </c>
      <c r="W177" s="33" t="s">
        <v>38</v>
      </c>
      <c r="X177" s="35" t="s">
        <v>115</v>
      </c>
      <c r="Y177" s="35" t="s">
        <v>46</v>
      </c>
      <c r="Z177" s="35" t="s">
        <v>49</v>
      </c>
      <c r="AA177" s="33" t="s">
        <v>40</v>
      </c>
      <c r="AB177" s="33" t="s">
        <v>41</v>
      </c>
      <c r="AC177" s="33"/>
      <c r="AD177">
        <f t="shared" si="9"/>
        <v>3</v>
      </c>
      <c r="AE177">
        <f t="shared" si="10"/>
        <v>2022</v>
      </c>
      <c r="AF177" s="33" t="str">
        <f>VLOOKUP(Q167,'[1]Tabla de Homologación'!$D$7:$E$634,2,0)</f>
        <v>Producto</v>
      </c>
      <c r="AG177">
        <f t="shared" si="8"/>
        <v>4</v>
      </c>
    </row>
    <row r="178" spans="1:33" x14ac:dyDescent="0.2">
      <c r="A178" s="33" t="s">
        <v>674</v>
      </c>
      <c r="B178" s="33" t="s">
        <v>29</v>
      </c>
      <c r="C178" s="33" t="s">
        <v>81</v>
      </c>
      <c r="D178" s="33" t="s">
        <v>31</v>
      </c>
      <c r="E178" s="33" t="s">
        <v>675</v>
      </c>
      <c r="F178" s="33" t="s">
        <v>831</v>
      </c>
      <c r="G178" s="34">
        <v>44643.719814814802</v>
      </c>
      <c r="H178" s="34">
        <v>44669.500960648104</v>
      </c>
      <c r="I178" s="33" t="s">
        <v>676</v>
      </c>
      <c r="J178" s="35" t="s">
        <v>677</v>
      </c>
      <c r="K178" s="33" t="s">
        <v>32</v>
      </c>
      <c r="L178" s="36">
        <v>44643.719814814802</v>
      </c>
      <c r="M178" s="33" t="s">
        <v>33</v>
      </c>
      <c r="N178" s="37">
        <v>17</v>
      </c>
      <c r="O178" s="33" t="s">
        <v>33</v>
      </c>
      <c r="P178" s="33" t="s">
        <v>34</v>
      </c>
      <c r="Q178" s="33" t="s">
        <v>624</v>
      </c>
      <c r="R178" s="33" t="s">
        <v>36</v>
      </c>
      <c r="S178" s="33" t="s">
        <v>37</v>
      </c>
      <c r="T178" s="33" t="s">
        <v>83</v>
      </c>
      <c r="U178" s="35" t="s">
        <v>64</v>
      </c>
      <c r="V178" s="35" t="s">
        <v>112</v>
      </c>
      <c r="W178" s="33" t="s">
        <v>38</v>
      </c>
      <c r="X178" s="35" t="s">
        <v>115</v>
      </c>
      <c r="Y178" s="35" t="s">
        <v>46</v>
      </c>
      <c r="Z178" s="35" t="s">
        <v>82</v>
      </c>
      <c r="AA178" s="33" t="s">
        <v>57</v>
      </c>
      <c r="AB178" s="33" t="s">
        <v>41</v>
      </c>
      <c r="AC178" s="33" t="s">
        <v>148</v>
      </c>
      <c r="AD178">
        <f t="shared" si="9"/>
        <v>3</v>
      </c>
      <c r="AE178">
        <f t="shared" si="10"/>
        <v>2022</v>
      </c>
      <c r="AF178" s="33" t="s">
        <v>1756</v>
      </c>
      <c r="AG178">
        <f t="shared" si="8"/>
        <v>4</v>
      </c>
    </row>
    <row r="179" spans="1:33" x14ac:dyDescent="0.2">
      <c r="A179" s="33" t="s">
        <v>678</v>
      </c>
      <c r="B179" s="33" t="s">
        <v>29</v>
      </c>
      <c r="C179" s="33" t="s">
        <v>81</v>
      </c>
      <c r="D179" s="33" t="s">
        <v>31</v>
      </c>
      <c r="E179" s="33" t="s">
        <v>679</v>
      </c>
      <c r="F179" s="33" t="s">
        <v>832</v>
      </c>
      <c r="G179" s="34">
        <v>44645.634687500002</v>
      </c>
      <c r="H179" s="34">
        <v>44669.525439814803</v>
      </c>
      <c r="I179" s="33" t="s">
        <v>680</v>
      </c>
      <c r="J179" s="35" t="s">
        <v>681</v>
      </c>
      <c r="K179" s="33" t="s">
        <v>32</v>
      </c>
      <c r="L179" s="36">
        <v>44645.634687500002</v>
      </c>
      <c r="M179" s="33" t="s">
        <v>33</v>
      </c>
      <c r="N179" s="37">
        <v>15</v>
      </c>
      <c r="O179" s="33" t="s">
        <v>33</v>
      </c>
      <c r="P179" s="33" t="s">
        <v>34</v>
      </c>
      <c r="Q179" s="33" t="s">
        <v>87</v>
      </c>
      <c r="R179" s="33" t="s">
        <v>36</v>
      </c>
      <c r="S179" s="33" t="s">
        <v>37</v>
      </c>
      <c r="T179" s="33" t="s">
        <v>418</v>
      </c>
      <c r="U179" s="35" t="s">
        <v>64</v>
      </c>
      <c r="V179" s="35" t="s">
        <v>79</v>
      </c>
      <c r="W179" s="33" t="s">
        <v>38</v>
      </c>
      <c r="X179" s="35" t="s">
        <v>115</v>
      </c>
      <c r="Y179" s="35" t="s">
        <v>46</v>
      </c>
      <c r="Z179" s="35" t="s">
        <v>506</v>
      </c>
      <c r="AA179" s="33" t="s">
        <v>40</v>
      </c>
      <c r="AB179" s="33" t="s">
        <v>41</v>
      </c>
      <c r="AC179" s="33"/>
      <c r="AD179">
        <f t="shared" si="9"/>
        <v>3</v>
      </c>
      <c r="AE179">
        <f t="shared" si="10"/>
        <v>2022</v>
      </c>
      <c r="AF179" s="33" t="str">
        <f>VLOOKUP(Q169,'[1]Tabla de Homologación'!$D$7:$E$634,2,0)</f>
        <v>Producto</v>
      </c>
      <c r="AG179">
        <f t="shared" si="8"/>
        <v>4</v>
      </c>
    </row>
    <row r="180" spans="1:33" x14ac:dyDescent="0.2">
      <c r="A180" s="33" t="s">
        <v>682</v>
      </c>
      <c r="B180" s="33" t="s">
        <v>29</v>
      </c>
      <c r="C180" s="33" t="s">
        <v>81</v>
      </c>
      <c r="D180" s="33" t="s">
        <v>31</v>
      </c>
      <c r="E180" s="33" t="s">
        <v>683</v>
      </c>
      <c r="F180" s="33" t="s">
        <v>992</v>
      </c>
      <c r="G180" s="34">
        <v>44645.638009259303</v>
      </c>
      <c r="H180" s="34">
        <v>44687.733749999999</v>
      </c>
      <c r="I180" s="33" t="s">
        <v>684</v>
      </c>
      <c r="J180" s="35" t="s">
        <v>685</v>
      </c>
      <c r="K180" s="33" t="s">
        <v>32</v>
      </c>
      <c r="L180" s="36">
        <v>44645.638009259303</v>
      </c>
      <c r="M180" s="33" t="s">
        <v>33</v>
      </c>
      <c r="N180" s="37">
        <v>29</v>
      </c>
      <c r="O180" s="33" t="s">
        <v>42</v>
      </c>
      <c r="P180" s="33" t="s">
        <v>34</v>
      </c>
      <c r="Q180" s="33" t="s">
        <v>88</v>
      </c>
      <c r="R180" s="33" t="s">
        <v>36</v>
      </c>
      <c r="S180" s="33" t="s">
        <v>37</v>
      </c>
      <c r="T180" s="33" t="s">
        <v>686</v>
      </c>
      <c r="U180" s="35" t="s">
        <v>64</v>
      </c>
      <c r="V180" s="35" t="s">
        <v>62</v>
      </c>
      <c r="W180" s="33" t="s">
        <v>38</v>
      </c>
      <c r="X180" s="35" t="s">
        <v>115</v>
      </c>
      <c r="Y180" s="35" t="s">
        <v>69</v>
      </c>
      <c r="Z180" s="35" t="s">
        <v>492</v>
      </c>
      <c r="AA180" s="33" t="s">
        <v>40</v>
      </c>
      <c r="AB180" s="33" t="s">
        <v>41</v>
      </c>
      <c r="AC180" s="33"/>
      <c r="AD180">
        <f t="shared" si="9"/>
        <v>3</v>
      </c>
      <c r="AE180">
        <f t="shared" si="10"/>
        <v>2022</v>
      </c>
      <c r="AF180" s="33" t="str">
        <f>VLOOKUP(Q170,'[1]Tabla de Homologación'!$D$7:$E$634,2,0)</f>
        <v>Producto</v>
      </c>
      <c r="AG180">
        <f t="shared" si="8"/>
        <v>5</v>
      </c>
    </row>
    <row r="181" spans="1:33" x14ac:dyDescent="0.2">
      <c r="A181" s="33" t="s">
        <v>687</v>
      </c>
      <c r="B181" s="33" t="s">
        <v>29</v>
      </c>
      <c r="C181" s="33" t="s">
        <v>81</v>
      </c>
      <c r="D181" s="33" t="s">
        <v>31</v>
      </c>
      <c r="E181" s="33" t="s">
        <v>688</v>
      </c>
      <c r="F181" s="33" t="s">
        <v>833</v>
      </c>
      <c r="G181" s="34">
        <v>44645.655208333301</v>
      </c>
      <c r="H181" s="34">
        <v>44676.701712962997</v>
      </c>
      <c r="I181" s="33" t="s">
        <v>689</v>
      </c>
      <c r="J181" s="35" t="s">
        <v>690</v>
      </c>
      <c r="K181" s="33" t="s">
        <v>32</v>
      </c>
      <c r="L181" s="36">
        <v>44645.655208333301</v>
      </c>
      <c r="M181" s="33" t="s">
        <v>33</v>
      </c>
      <c r="N181" s="37">
        <v>20</v>
      </c>
      <c r="O181" s="33" t="s">
        <v>33</v>
      </c>
      <c r="P181" s="33" t="s">
        <v>34</v>
      </c>
      <c r="Q181" s="33" t="s">
        <v>45</v>
      </c>
      <c r="R181" s="33" t="s">
        <v>36</v>
      </c>
      <c r="S181" s="33" t="s">
        <v>37</v>
      </c>
      <c r="T181" s="33" t="s">
        <v>691</v>
      </c>
      <c r="U181" s="35" t="s">
        <v>64</v>
      </c>
      <c r="V181" s="35" t="s">
        <v>78</v>
      </c>
      <c r="W181" s="33" t="s">
        <v>38</v>
      </c>
      <c r="X181" s="35" t="s">
        <v>115</v>
      </c>
      <c r="Y181" s="35" t="s">
        <v>44</v>
      </c>
      <c r="Z181" s="35" t="s">
        <v>492</v>
      </c>
      <c r="AA181" s="33" t="s">
        <v>40</v>
      </c>
      <c r="AB181" s="33" t="s">
        <v>41</v>
      </c>
      <c r="AC181" s="33"/>
      <c r="AD181">
        <f t="shared" si="9"/>
        <v>3</v>
      </c>
      <c r="AE181">
        <f t="shared" si="10"/>
        <v>2022</v>
      </c>
      <c r="AF181" s="33" t="str">
        <f>VLOOKUP(Q171,'[1]Tabla de Homologación'!$D$7:$E$634,2,0)</f>
        <v xml:space="preserve">Producto </v>
      </c>
      <c r="AG181">
        <f t="shared" si="8"/>
        <v>4</v>
      </c>
    </row>
    <row r="182" spans="1:33" x14ac:dyDescent="0.2">
      <c r="A182" s="33" t="s">
        <v>692</v>
      </c>
      <c r="B182" s="33" t="s">
        <v>29</v>
      </c>
      <c r="C182" s="33" t="s">
        <v>81</v>
      </c>
      <c r="D182" s="33" t="s">
        <v>31</v>
      </c>
      <c r="E182" s="33" t="s">
        <v>693</v>
      </c>
      <c r="F182" s="33" t="s">
        <v>834</v>
      </c>
      <c r="G182" s="34">
        <v>44645.662557870397</v>
      </c>
      <c r="H182" s="34">
        <v>44673.6955787037</v>
      </c>
      <c r="I182" s="33" t="s">
        <v>694</v>
      </c>
      <c r="J182" s="35" t="s">
        <v>695</v>
      </c>
      <c r="K182" s="33" t="s">
        <v>32</v>
      </c>
      <c r="L182" s="36">
        <v>44645.662557870397</v>
      </c>
      <c r="M182" s="33" t="s">
        <v>33</v>
      </c>
      <c r="N182" s="37">
        <v>19</v>
      </c>
      <c r="O182" s="33" t="s">
        <v>33</v>
      </c>
      <c r="P182" s="33" t="s">
        <v>34</v>
      </c>
      <c r="Q182" s="33" t="s">
        <v>87</v>
      </c>
      <c r="R182" s="33" t="s">
        <v>36</v>
      </c>
      <c r="S182" s="33" t="s">
        <v>37</v>
      </c>
      <c r="T182" s="33" t="s">
        <v>696</v>
      </c>
      <c r="U182" s="35" t="s">
        <v>64</v>
      </c>
      <c r="V182" s="35" t="s">
        <v>79</v>
      </c>
      <c r="W182" s="33" t="s">
        <v>38</v>
      </c>
      <c r="X182" s="35" t="s">
        <v>115</v>
      </c>
      <c r="Y182" s="35" t="s">
        <v>116</v>
      </c>
      <c r="Z182" s="35" t="s">
        <v>506</v>
      </c>
      <c r="AA182" s="33" t="s">
        <v>40</v>
      </c>
      <c r="AB182" s="33" t="s">
        <v>41</v>
      </c>
      <c r="AC182" s="33"/>
      <c r="AD182">
        <f t="shared" si="9"/>
        <v>3</v>
      </c>
      <c r="AE182">
        <f t="shared" si="10"/>
        <v>2022</v>
      </c>
      <c r="AF182" s="33" t="str">
        <f>VLOOKUP(Q172,'[1]Tabla de Homologación'!$D$7:$E$634,2,0)</f>
        <v>Producto</v>
      </c>
      <c r="AG182">
        <f t="shared" si="8"/>
        <v>4</v>
      </c>
    </row>
    <row r="183" spans="1:33" x14ac:dyDescent="0.2">
      <c r="A183" s="33" t="s">
        <v>1323</v>
      </c>
      <c r="B183" s="33" t="s">
        <v>29</v>
      </c>
      <c r="C183" s="33" t="s">
        <v>81</v>
      </c>
      <c r="D183" s="33" t="s">
        <v>31</v>
      </c>
      <c r="E183" s="33" t="s">
        <v>1324</v>
      </c>
      <c r="F183" s="33" t="s">
        <v>1325</v>
      </c>
      <c r="G183" s="34">
        <v>44719.366493055597</v>
      </c>
      <c r="H183" s="34">
        <v>44741.842754629601</v>
      </c>
      <c r="I183" s="33" t="s">
        <v>1326</v>
      </c>
      <c r="J183" s="35" t="s">
        <v>1327</v>
      </c>
      <c r="K183" s="33" t="s">
        <v>32</v>
      </c>
      <c r="L183" s="36">
        <v>44719.366493055597</v>
      </c>
      <c r="M183" s="33" t="s">
        <v>33</v>
      </c>
      <c r="N183" s="37">
        <v>14</v>
      </c>
      <c r="O183" s="33" t="s">
        <v>33</v>
      </c>
      <c r="P183" s="33" t="s">
        <v>47</v>
      </c>
      <c r="Q183" s="33" t="s">
        <v>88</v>
      </c>
      <c r="R183" s="33" t="s">
        <v>36</v>
      </c>
      <c r="S183" s="33" t="s">
        <v>37</v>
      </c>
      <c r="T183" s="33" t="s">
        <v>608</v>
      </c>
      <c r="U183" s="35" t="s">
        <v>64</v>
      </c>
      <c r="V183" s="35" t="s">
        <v>65</v>
      </c>
      <c r="W183" s="33" t="s">
        <v>38</v>
      </c>
      <c r="X183" s="35" t="s">
        <v>115</v>
      </c>
      <c r="Y183" s="35" t="s">
        <v>69</v>
      </c>
      <c r="Z183" s="35" t="s">
        <v>115</v>
      </c>
      <c r="AA183" s="33" t="s">
        <v>40</v>
      </c>
      <c r="AB183" s="33" t="s">
        <v>41</v>
      </c>
      <c r="AC183" s="33"/>
      <c r="AD183">
        <f t="shared" si="9"/>
        <v>6</v>
      </c>
      <c r="AE183">
        <f t="shared" si="10"/>
        <v>2022</v>
      </c>
      <c r="AF183" s="33" t="str">
        <f>VLOOKUP(Q173,'[1]Tabla de Homologación'!$D$7:$E$634,2,0)</f>
        <v>Producto</v>
      </c>
      <c r="AG183">
        <f t="shared" si="8"/>
        <v>6</v>
      </c>
    </row>
    <row r="184" spans="1:33" x14ac:dyDescent="0.2">
      <c r="A184" s="33" t="s">
        <v>1328</v>
      </c>
      <c r="B184" s="33" t="s">
        <v>29</v>
      </c>
      <c r="C184" s="33" t="s">
        <v>81</v>
      </c>
      <c r="D184" s="33" t="s">
        <v>31</v>
      </c>
      <c r="E184" s="33" t="s">
        <v>1329</v>
      </c>
      <c r="F184" s="33" t="s">
        <v>1330</v>
      </c>
      <c r="G184" s="34">
        <v>44719.650312500002</v>
      </c>
      <c r="H184" s="34">
        <v>44792.661122685196</v>
      </c>
      <c r="I184" s="33" t="s">
        <v>1331</v>
      </c>
      <c r="J184" s="35" t="s">
        <v>1332</v>
      </c>
      <c r="K184" s="33" t="s">
        <v>32</v>
      </c>
      <c r="L184" s="36">
        <v>44719.650312500002</v>
      </c>
      <c r="M184" s="33" t="s">
        <v>33</v>
      </c>
      <c r="N184" s="37">
        <v>50</v>
      </c>
      <c r="O184" s="33" t="s">
        <v>42</v>
      </c>
      <c r="P184" s="33" t="s">
        <v>47</v>
      </c>
      <c r="Q184" s="33" t="s">
        <v>88</v>
      </c>
      <c r="R184" s="33" t="s">
        <v>36</v>
      </c>
      <c r="S184" s="33" t="s">
        <v>37</v>
      </c>
      <c r="T184" s="33" t="s">
        <v>1333</v>
      </c>
      <c r="U184" s="35" t="s">
        <v>64</v>
      </c>
      <c r="V184" s="35" t="s">
        <v>53</v>
      </c>
      <c r="W184" s="33" t="s">
        <v>38</v>
      </c>
      <c r="X184" s="35" t="s">
        <v>115</v>
      </c>
      <c r="Y184" s="35" t="s">
        <v>116</v>
      </c>
      <c r="Z184" s="35" t="s">
        <v>54</v>
      </c>
      <c r="AA184" s="33" t="s">
        <v>40</v>
      </c>
      <c r="AB184" s="33" t="s">
        <v>41</v>
      </c>
      <c r="AC184" s="33"/>
      <c r="AD184">
        <f t="shared" si="9"/>
        <v>6</v>
      </c>
      <c r="AE184">
        <f t="shared" si="10"/>
        <v>2022</v>
      </c>
      <c r="AF184" s="33" t="str">
        <f>VLOOKUP(Q174,'[1]Tabla de Homologación'!$D$7:$E$634,2,0)</f>
        <v>Producto</v>
      </c>
      <c r="AG184">
        <f t="shared" si="8"/>
        <v>8</v>
      </c>
    </row>
    <row r="185" spans="1:33" x14ac:dyDescent="0.2">
      <c r="A185" s="33" t="s">
        <v>1334</v>
      </c>
      <c r="B185" s="33" t="s">
        <v>29</v>
      </c>
      <c r="C185" s="33" t="s">
        <v>81</v>
      </c>
      <c r="D185" s="33" t="s">
        <v>31</v>
      </c>
      <c r="E185" s="33" t="s">
        <v>1335</v>
      </c>
      <c r="F185" s="33" t="s">
        <v>1823</v>
      </c>
      <c r="G185" s="34">
        <v>44720.556157407402</v>
      </c>
      <c r="H185" s="34">
        <v>44809.719444444403</v>
      </c>
      <c r="I185" s="33" t="s">
        <v>1336</v>
      </c>
      <c r="J185" s="35" t="s">
        <v>1337</v>
      </c>
      <c r="K185" s="33" t="s">
        <v>32</v>
      </c>
      <c r="L185" s="36">
        <v>44720.556157407402</v>
      </c>
      <c r="M185" s="33" t="s">
        <v>33</v>
      </c>
      <c r="N185" s="37">
        <v>60</v>
      </c>
      <c r="O185" s="33" t="s">
        <v>42</v>
      </c>
      <c r="P185" s="33" t="s">
        <v>47</v>
      </c>
      <c r="Q185" s="33" t="s">
        <v>165</v>
      </c>
      <c r="R185" s="33" t="s">
        <v>36</v>
      </c>
      <c r="S185" s="33" t="s">
        <v>37</v>
      </c>
      <c r="T185" s="33" t="s">
        <v>89</v>
      </c>
      <c r="U185" s="35" t="s">
        <v>64</v>
      </c>
      <c r="V185" s="35" t="s">
        <v>490</v>
      </c>
      <c r="W185" s="33" t="s">
        <v>38</v>
      </c>
      <c r="X185" s="35" t="s">
        <v>115</v>
      </c>
      <c r="Y185" s="35" t="s">
        <v>116</v>
      </c>
      <c r="Z185" s="35" t="s">
        <v>1338</v>
      </c>
      <c r="AA185" s="33" t="s">
        <v>40</v>
      </c>
      <c r="AB185" s="33" t="s">
        <v>41</v>
      </c>
      <c r="AC185" s="33"/>
      <c r="AD185">
        <f t="shared" si="9"/>
        <v>6</v>
      </c>
      <c r="AE185">
        <f t="shared" si="10"/>
        <v>2022</v>
      </c>
      <c r="AF185" s="33" t="s">
        <v>1756</v>
      </c>
      <c r="AG185">
        <f t="shared" si="8"/>
        <v>9</v>
      </c>
    </row>
    <row r="186" spans="1:33" x14ac:dyDescent="0.2">
      <c r="A186" s="33" t="s">
        <v>1339</v>
      </c>
      <c r="B186" s="33" t="s">
        <v>29</v>
      </c>
      <c r="C186" s="33" t="s">
        <v>81</v>
      </c>
      <c r="D186" s="33" t="s">
        <v>31</v>
      </c>
      <c r="E186" s="33" t="s">
        <v>1340</v>
      </c>
      <c r="F186" s="33" t="s">
        <v>1341</v>
      </c>
      <c r="G186" s="34">
        <v>44720.637222222198</v>
      </c>
      <c r="H186" s="34">
        <v>44757.696111111101</v>
      </c>
      <c r="I186" s="33" t="s">
        <v>1342</v>
      </c>
      <c r="J186" s="35" t="s">
        <v>1343</v>
      </c>
      <c r="K186" s="33" t="s">
        <v>32</v>
      </c>
      <c r="L186" s="36">
        <v>44720.637233796297</v>
      </c>
      <c r="M186" s="33" t="s">
        <v>33</v>
      </c>
      <c r="N186" s="37">
        <v>25</v>
      </c>
      <c r="O186" s="33" t="s">
        <v>42</v>
      </c>
      <c r="P186" s="33" t="s">
        <v>34</v>
      </c>
      <c r="Q186" s="33" t="s">
        <v>1344</v>
      </c>
      <c r="R186" s="33" t="s">
        <v>36</v>
      </c>
      <c r="S186" s="33" t="s">
        <v>37</v>
      </c>
      <c r="T186" s="33" t="s">
        <v>108</v>
      </c>
      <c r="U186" s="35" t="s">
        <v>1345</v>
      </c>
      <c r="V186" s="35" t="s">
        <v>1346</v>
      </c>
      <c r="W186" s="33" t="s">
        <v>38</v>
      </c>
      <c r="X186" s="35" t="s">
        <v>115</v>
      </c>
      <c r="Y186" s="35" t="s">
        <v>69</v>
      </c>
      <c r="Z186" s="35" t="s">
        <v>54</v>
      </c>
      <c r="AA186" s="33" t="s">
        <v>40</v>
      </c>
      <c r="AB186" s="33" t="s">
        <v>41</v>
      </c>
      <c r="AC186" s="33"/>
      <c r="AD186">
        <f t="shared" si="9"/>
        <v>6</v>
      </c>
      <c r="AE186">
        <f t="shared" si="10"/>
        <v>2022</v>
      </c>
      <c r="AF186" s="33" t="str">
        <f>VLOOKUP(Q176,'[1]Tabla de Homologación'!$D$7:$E$634,2,0)</f>
        <v xml:space="preserve">Producto </v>
      </c>
      <c r="AG186">
        <f t="shared" si="8"/>
        <v>7</v>
      </c>
    </row>
    <row r="187" spans="1:33" x14ac:dyDescent="0.2">
      <c r="A187" s="33" t="s">
        <v>1347</v>
      </c>
      <c r="B187" s="33" t="s">
        <v>29</v>
      </c>
      <c r="C187" s="33" t="s">
        <v>81</v>
      </c>
      <c r="D187" s="33" t="s">
        <v>31</v>
      </c>
      <c r="E187" s="33" t="s">
        <v>1348</v>
      </c>
      <c r="F187" s="33" t="s">
        <v>1349</v>
      </c>
      <c r="G187" s="34">
        <v>44720.667453703703</v>
      </c>
      <c r="H187" s="34">
        <v>44735.767488425903</v>
      </c>
      <c r="I187" s="33" t="s">
        <v>1350</v>
      </c>
      <c r="J187" s="35" t="s">
        <v>1351</v>
      </c>
      <c r="K187" s="33" t="s">
        <v>32</v>
      </c>
      <c r="L187" s="36">
        <v>44720.667453703703</v>
      </c>
      <c r="M187" s="33" t="s">
        <v>33</v>
      </c>
      <c r="N187" s="37">
        <v>10</v>
      </c>
      <c r="O187" s="33" t="s">
        <v>33</v>
      </c>
      <c r="P187" s="33" t="s">
        <v>34</v>
      </c>
      <c r="Q187" s="33" t="s">
        <v>84</v>
      </c>
      <c r="R187" s="33" t="s">
        <v>36</v>
      </c>
      <c r="S187" s="33" t="s">
        <v>37</v>
      </c>
      <c r="T187" s="33" t="s">
        <v>83</v>
      </c>
      <c r="U187" s="35" t="s">
        <v>64</v>
      </c>
      <c r="V187" s="35" t="s">
        <v>80</v>
      </c>
      <c r="W187" s="33" t="s">
        <v>38</v>
      </c>
      <c r="X187" s="35" t="s">
        <v>46</v>
      </c>
      <c r="Y187" s="35" t="s">
        <v>69</v>
      </c>
      <c r="Z187" s="35" t="s">
        <v>46</v>
      </c>
      <c r="AA187" s="33" t="s">
        <v>40</v>
      </c>
      <c r="AB187" s="33" t="s">
        <v>41</v>
      </c>
      <c r="AC187" s="33"/>
      <c r="AD187">
        <f t="shared" si="9"/>
        <v>6</v>
      </c>
      <c r="AE187">
        <f t="shared" si="10"/>
        <v>2022</v>
      </c>
      <c r="AF187" s="33" t="s">
        <v>1756</v>
      </c>
      <c r="AG187">
        <f t="shared" si="8"/>
        <v>6</v>
      </c>
    </row>
    <row r="188" spans="1:33" x14ac:dyDescent="0.2">
      <c r="A188" s="33" t="s">
        <v>1352</v>
      </c>
      <c r="B188" s="33" t="s">
        <v>29</v>
      </c>
      <c r="C188" s="33" t="s">
        <v>81</v>
      </c>
      <c r="D188" s="33" t="s">
        <v>31</v>
      </c>
      <c r="E188" s="33" t="s">
        <v>1353</v>
      </c>
      <c r="F188" s="33" t="s">
        <v>1354</v>
      </c>
      <c r="G188" s="34">
        <v>44721.751435185201</v>
      </c>
      <c r="H188" s="34">
        <v>44753.651724536998</v>
      </c>
      <c r="I188" s="33" t="s">
        <v>1355</v>
      </c>
      <c r="J188" s="35" t="s">
        <v>1356</v>
      </c>
      <c r="K188" s="33" t="s">
        <v>32</v>
      </c>
      <c r="L188" s="36">
        <v>44721.751435185201</v>
      </c>
      <c r="M188" s="33" t="s">
        <v>33</v>
      </c>
      <c r="N188" s="37">
        <v>20</v>
      </c>
      <c r="O188" s="33" t="s">
        <v>33</v>
      </c>
      <c r="P188" s="33" t="s">
        <v>34</v>
      </c>
      <c r="Q188" s="33" t="s">
        <v>72</v>
      </c>
      <c r="R188" s="33" t="s">
        <v>36</v>
      </c>
      <c r="S188" s="33" t="s">
        <v>37</v>
      </c>
      <c r="T188" s="33" t="s">
        <v>726</v>
      </c>
      <c r="U188" s="35" t="s">
        <v>64</v>
      </c>
      <c r="V188" s="35" t="s">
        <v>58</v>
      </c>
      <c r="W188" s="33" t="s">
        <v>38</v>
      </c>
      <c r="X188" s="35" t="s">
        <v>115</v>
      </c>
      <c r="Y188" s="35" t="s">
        <v>44</v>
      </c>
      <c r="Z188" s="35" t="s">
        <v>386</v>
      </c>
      <c r="AA188" s="33" t="s">
        <v>40</v>
      </c>
      <c r="AB188" s="33" t="s">
        <v>41</v>
      </c>
      <c r="AC188" s="33"/>
      <c r="AD188">
        <f t="shared" si="9"/>
        <v>6</v>
      </c>
      <c r="AE188">
        <f t="shared" si="10"/>
        <v>2022</v>
      </c>
      <c r="AF188" s="33" t="str">
        <f>VLOOKUP(Q178,'[1]Tabla de Homologación'!$D$7:$E$634,2,0)</f>
        <v>Producto</v>
      </c>
      <c r="AG188">
        <f t="shared" si="8"/>
        <v>7</v>
      </c>
    </row>
    <row r="189" spans="1:33" x14ac:dyDescent="0.2">
      <c r="A189" s="33" t="s">
        <v>1357</v>
      </c>
      <c r="B189" s="33" t="s">
        <v>29</v>
      </c>
      <c r="C189" s="33" t="s">
        <v>81</v>
      </c>
      <c r="D189" s="33" t="s">
        <v>31</v>
      </c>
      <c r="E189" s="33" t="s">
        <v>1358</v>
      </c>
      <c r="F189" s="33" t="s">
        <v>1359</v>
      </c>
      <c r="G189" s="34">
        <v>44722.716666666704</v>
      </c>
      <c r="H189" s="34">
        <v>44754.748749999999</v>
      </c>
      <c r="I189" s="33" t="s">
        <v>1360</v>
      </c>
      <c r="J189" s="35" t="s">
        <v>1361</v>
      </c>
      <c r="K189" s="33" t="s">
        <v>32</v>
      </c>
      <c r="L189" s="36">
        <v>44722.716666666704</v>
      </c>
      <c r="M189" s="33" t="s">
        <v>33</v>
      </c>
      <c r="N189" s="37">
        <v>20</v>
      </c>
      <c r="O189" s="33" t="s">
        <v>33</v>
      </c>
      <c r="P189" s="33" t="s">
        <v>34</v>
      </c>
      <c r="Q189" s="33" t="s">
        <v>88</v>
      </c>
      <c r="R189" s="33" t="s">
        <v>36</v>
      </c>
      <c r="S189" s="33" t="s">
        <v>37</v>
      </c>
      <c r="T189" s="33" t="s">
        <v>412</v>
      </c>
      <c r="U189" s="35" t="s">
        <v>64</v>
      </c>
      <c r="V189" s="35" t="s">
        <v>62</v>
      </c>
      <c r="W189" s="33" t="s">
        <v>38</v>
      </c>
      <c r="X189" s="35" t="s">
        <v>115</v>
      </c>
      <c r="Y189" s="35" t="s">
        <v>44</v>
      </c>
      <c r="Z189" s="35" t="s">
        <v>115</v>
      </c>
      <c r="AA189" s="33" t="s">
        <v>40</v>
      </c>
      <c r="AB189" s="33" t="s">
        <v>41</v>
      </c>
      <c r="AC189" s="33"/>
      <c r="AD189">
        <f t="shared" si="9"/>
        <v>6</v>
      </c>
      <c r="AE189">
        <f t="shared" si="10"/>
        <v>2022</v>
      </c>
      <c r="AF189" s="33" t="str">
        <f>VLOOKUP(Q179,'[1]Tabla de Homologación'!$D$7:$E$634,2,0)</f>
        <v>Producto</v>
      </c>
      <c r="AG189">
        <f t="shared" si="8"/>
        <v>7</v>
      </c>
    </row>
    <row r="190" spans="1:33" x14ac:dyDescent="0.2">
      <c r="A190" s="33" t="s">
        <v>1362</v>
      </c>
      <c r="B190" s="33" t="s">
        <v>94</v>
      </c>
      <c r="C190" s="33" t="s">
        <v>81</v>
      </c>
      <c r="D190" s="33" t="s">
        <v>31</v>
      </c>
      <c r="E190" s="33" t="s">
        <v>1363</v>
      </c>
      <c r="F190" s="33" t="s">
        <v>1097</v>
      </c>
      <c r="G190" s="34">
        <v>44725.730150463001</v>
      </c>
      <c r="H190" s="33"/>
      <c r="I190" s="33" t="s">
        <v>1364</v>
      </c>
      <c r="J190" s="35" t="s">
        <v>1365</v>
      </c>
      <c r="K190" s="33" t="s">
        <v>32</v>
      </c>
      <c r="L190" s="36">
        <v>44725.730162036998</v>
      </c>
      <c r="M190" s="33" t="s">
        <v>33</v>
      </c>
      <c r="N190" s="37">
        <v>94</v>
      </c>
      <c r="O190" s="33" t="s">
        <v>42</v>
      </c>
      <c r="P190" s="33" t="s">
        <v>47</v>
      </c>
      <c r="Q190" s="33" t="s">
        <v>56</v>
      </c>
      <c r="R190" s="33" t="s">
        <v>36</v>
      </c>
      <c r="S190" s="33" t="s">
        <v>37</v>
      </c>
      <c r="T190" s="33" t="s">
        <v>108</v>
      </c>
      <c r="U190" s="35" t="s">
        <v>64</v>
      </c>
      <c r="V190" s="35" t="s">
        <v>58</v>
      </c>
      <c r="W190" s="33" t="s">
        <v>38</v>
      </c>
      <c r="X190" s="35" t="s">
        <v>854</v>
      </c>
      <c r="Y190" s="35" t="s">
        <v>69</v>
      </c>
      <c r="Z190" s="35" t="s">
        <v>838</v>
      </c>
      <c r="AA190" s="33" t="s">
        <v>40</v>
      </c>
      <c r="AB190" s="33" t="s">
        <v>41</v>
      </c>
      <c r="AC190" s="33"/>
      <c r="AD190">
        <f t="shared" si="9"/>
        <v>6</v>
      </c>
      <c r="AE190">
        <f t="shared" si="10"/>
        <v>2022</v>
      </c>
      <c r="AF190" s="33" t="str">
        <f>VLOOKUP(Q180,'[1]Tabla de Homologación'!$D$7:$E$634,2,0)</f>
        <v>Producto</v>
      </c>
      <c r="AG190">
        <f t="shared" si="8"/>
        <v>1</v>
      </c>
    </row>
    <row r="191" spans="1:33" x14ac:dyDescent="0.2">
      <c r="A191" s="33" t="s">
        <v>1366</v>
      </c>
      <c r="B191" s="33" t="s">
        <v>29</v>
      </c>
      <c r="C191" s="33" t="s">
        <v>81</v>
      </c>
      <c r="D191" s="33" t="s">
        <v>31</v>
      </c>
      <c r="E191" s="33" t="s">
        <v>1367</v>
      </c>
      <c r="F191" s="33" t="s">
        <v>1368</v>
      </c>
      <c r="G191" s="34">
        <v>44726.661053240699</v>
      </c>
      <c r="H191" s="34">
        <v>44762.732905092598</v>
      </c>
      <c r="I191" s="33" t="s">
        <v>1369</v>
      </c>
      <c r="J191" s="35" t="s">
        <v>1370</v>
      </c>
      <c r="K191" s="33" t="s">
        <v>32</v>
      </c>
      <c r="L191" s="36">
        <v>44718.333333333299</v>
      </c>
      <c r="M191" s="33" t="s">
        <v>33</v>
      </c>
      <c r="N191" s="37">
        <v>30</v>
      </c>
      <c r="O191" s="33" t="s">
        <v>42</v>
      </c>
      <c r="P191" s="33" t="s">
        <v>34</v>
      </c>
      <c r="Q191" s="33" t="s">
        <v>99</v>
      </c>
      <c r="R191" s="33" t="s">
        <v>36</v>
      </c>
      <c r="S191" s="33" t="s">
        <v>37</v>
      </c>
      <c r="T191" s="33" t="s">
        <v>366</v>
      </c>
      <c r="U191" s="35"/>
      <c r="V191" s="35" t="s">
        <v>53</v>
      </c>
      <c r="W191" s="33" t="s">
        <v>38</v>
      </c>
      <c r="X191" s="35" t="s">
        <v>115</v>
      </c>
      <c r="Y191" s="35" t="s">
        <v>69</v>
      </c>
      <c r="Z191" s="35" t="s">
        <v>54</v>
      </c>
      <c r="AA191" s="33" t="s">
        <v>40</v>
      </c>
      <c r="AB191" s="33" t="s">
        <v>41</v>
      </c>
      <c r="AC191" s="33"/>
      <c r="AD191">
        <f t="shared" si="9"/>
        <v>6</v>
      </c>
      <c r="AE191">
        <f t="shared" si="10"/>
        <v>2022</v>
      </c>
      <c r="AF191" s="33" t="str">
        <f>VLOOKUP(Q181,'[1]Tabla de Homologación'!$D$7:$E$634,2,0)</f>
        <v xml:space="preserve">Producto </v>
      </c>
      <c r="AG191">
        <f t="shared" si="8"/>
        <v>7</v>
      </c>
    </row>
    <row r="192" spans="1:33" x14ac:dyDescent="0.2">
      <c r="A192" s="33" t="s">
        <v>1371</v>
      </c>
      <c r="B192" s="33" t="s">
        <v>29</v>
      </c>
      <c r="C192" s="33" t="s">
        <v>81</v>
      </c>
      <c r="D192" s="33" t="s">
        <v>31</v>
      </c>
      <c r="E192" s="33" t="s">
        <v>1372</v>
      </c>
      <c r="F192" s="33" t="s">
        <v>1373</v>
      </c>
      <c r="G192" s="34">
        <v>44726.705300925903</v>
      </c>
      <c r="H192" s="34">
        <v>44763.714375000003</v>
      </c>
      <c r="I192" s="33" t="s">
        <v>1374</v>
      </c>
      <c r="J192" s="35" t="s">
        <v>1375</v>
      </c>
      <c r="K192" s="33" t="s">
        <v>32</v>
      </c>
      <c r="L192" s="36">
        <v>44726.705300925903</v>
      </c>
      <c r="M192" s="33" t="s">
        <v>33</v>
      </c>
      <c r="N192" s="37">
        <v>25</v>
      </c>
      <c r="O192" s="33" t="s">
        <v>42</v>
      </c>
      <c r="P192" s="33" t="s">
        <v>47</v>
      </c>
      <c r="Q192" s="33" t="s">
        <v>88</v>
      </c>
      <c r="R192" s="33" t="s">
        <v>36</v>
      </c>
      <c r="S192" s="33" t="s">
        <v>37</v>
      </c>
      <c r="T192" s="33" t="s">
        <v>1376</v>
      </c>
      <c r="U192" s="35" t="s">
        <v>64</v>
      </c>
      <c r="V192" s="35" t="s">
        <v>497</v>
      </c>
      <c r="W192" s="33" t="s">
        <v>38</v>
      </c>
      <c r="X192" s="35" t="s">
        <v>115</v>
      </c>
      <c r="Y192" s="35" t="s">
        <v>116</v>
      </c>
      <c r="Z192" s="35" t="s">
        <v>54</v>
      </c>
      <c r="AA192" s="33" t="s">
        <v>40</v>
      </c>
      <c r="AB192" s="33" t="s">
        <v>41</v>
      </c>
      <c r="AC192" s="33"/>
      <c r="AD192">
        <f t="shared" si="9"/>
        <v>6</v>
      </c>
      <c r="AE192">
        <f t="shared" si="10"/>
        <v>2022</v>
      </c>
      <c r="AF192" s="33" t="str">
        <f>VLOOKUP(Q182,'[1]Tabla de Homologación'!$D$7:$E$634,2,0)</f>
        <v>Producto</v>
      </c>
      <c r="AG192">
        <f t="shared" si="8"/>
        <v>7</v>
      </c>
    </row>
    <row r="193" spans="1:33" x14ac:dyDescent="0.2">
      <c r="A193" s="33" t="s">
        <v>1377</v>
      </c>
      <c r="B193" s="33" t="s">
        <v>29</v>
      </c>
      <c r="C193" s="33" t="s">
        <v>81</v>
      </c>
      <c r="D193" s="33" t="s">
        <v>31</v>
      </c>
      <c r="E193" s="33" t="s">
        <v>1378</v>
      </c>
      <c r="F193" s="33" t="s">
        <v>1824</v>
      </c>
      <c r="G193" s="34">
        <v>44726.7323958333</v>
      </c>
      <c r="H193" s="34">
        <v>44813.398622685199</v>
      </c>
      <c r="I193" s="33" t="s">
        <v>1379</v>
      </c>
      <c r="J193" s="35" t="s">
        <v>1825</v>
      </c>
      <c r="K193" s="33" t="s">
        <v>32</v>
      </c>
      <c r="L193" s="36">
        <v>44726.7323958333</v>
      </c>
      <c r="M193" s="33" t="s">
        <v>33</v>
      </c>
      <c r="N193" s="37">
        <v>60</v>
      </c>
      <c r="O193" s="33" t="s">
        <v>42</v>
      </c>
      <c r="P193" s="33" t="s">
        <v>34</v>
      </c>
      <c r="Q193" s="33" t="s">
        <v>88</v>
      </c>
      <c r="R193" s="33" t="s">
        <v>36</v>
      </c>
      <c r="S193" s="33" t="s">
        <v>37</v>
      </c>
      <c r="T193" s="33" t="s">
        <v>85</v>
      </c>
      <c r="U193" s="35"/>
      <c r="V193" s="35" t="s">
        <v>55</v>
      </c>
      <c r="W193" s="33" t="s">
        <v>38</v>
      </c>
      <c r="X193" s="35" t="s">
        <v>46</v>
      </c>
      <c r="Y193" s="35" t="s">
        <v>115</v>
      </c>
      <c r="Z193" s="35" t="s">
        <v>116</v>
      </c>
      <c r="AA193" s="33" t="s">
        <v>40</v>
      </c>
      <c r="AB193" s="33" t="s">
        <v>41</v>
      </c>
      <c r="AC193" s="33"/>
      <c r="AD193">
        <f t="shared" si="9"/>
        <v>6</v>
      </c>
      <c r="AE193">
        <f t="shared" si="10"/>
        <v>2022</v>
      </c>
      <c r="AF193" s="33" t="str">
        <f>VLOOKUP(Q183,'[1]Tabla de Homologación'!$D$7:$E$634,2,0)</f>
        <v>Producto</v>
      </c>
      <c r="AG193">
        <f t="shared" si="8"/>
        <v>9</v>
      </c>
    </row>
    <row r="194" spans="1:33" x14ac:dyDescent="0.2">
      <c r="A194" s="33" t="s">
        <v>1380</v>
      </c>
      <c r="B194" s="33" t="s">
        <v>29</v>
      </c>
      <c r="C194" s="33" t="s">
        <v>81</v>
      </c>
      <c r="D194" s="33" t="s">
        <v>31</v>
      </c>
      <c r="E194" s="33" t="s">
        <v>1381</v>
      </c>
      <c r="F194" s="33" t="s">
        <v>1826</v>
      </c>
      <c r="G194" s="34">
        <v>44726.748587962997</v>
      </c>
      <c r="H194" s="34">
        <v>44806.528912037</v>
      </c>
      <c r="I194" s="33" t="s">
        <v>1160</v>
      </c>
      <c r="J194" s="35" t="s">
        <v>1161</v>
      </c>
      <c r="K194" s="33" t="s">
        <v>32</v>
      </c>
      <c r="L194" s="36">
        <v>44726.748587962997</v>
      </c>
      <c r="M194" s="33" t="s">
        <v>33</v>
      </c>
      <c r="N194" s="37">
        <v>55</v>
      </c>
      <c r="O194" s="33" t="s">
        <v>42</v>
      </c>
      <c r="P194" s="33" t="s">
        <v>34</v>
      </c>
      <c r="Q194" s="33" t="s">
        <v>72</v>
      </c>
      <c r="R194" s="33" t="s">
        <v>36</v>
      </c>
      <c r="S194" s="33" t="s">
        <v>37</v>
      </c>
      <c r="T194" s="33" t="s">
        <v>555</v>
      </c>
      <c r="U194" s="35" t="s">
        <v>64</v>
      </c>
      <c r="V194" s="35" t="s">
        <v>60</v>
      </c>
      <c r="W194" s="33" t="s">
        <v>38</v>
      </c>
      <c r="X194" s="35" t="s">
        <v>115</v>
      </c>
      <c r="Y194" s="35" t="s">
        <v>116</v>
      </c>
      <c r="Z194" s="35" t="s">
        <v>49</v>
      </c>
      <c r="AA194" s="33" t="s">
        <v>40</v>
      </c>
      <c r="AB194" s="33" t="s">
        <v>41</v>
      </c>
      <c r="AC194" s="33"/>
      <c r="AD194">
        <f t="shared" si="9"/>
        <v>6</v>
      </c>
      <c r="AE194">
        <f t="shared" si="10"/>
        <v>2022</v>
      </c>
      <c r="AF194" s="33" t="str">
        <f>VLOOKUP(Q184,'[1]Tabla de Homologación'!$D$7:$E$634,2,0)</f>
        <v>Producto</v>
      </c>
      <c r="AG194">
        <f t="shared" si="8"/>
        <v>9</v>
      </c>
    </row>
    <row r="195" spans="1:33" x14ac:dyDescent="0.2">
      <c r="A195" s="33" t="s">
        <v>1382</v>
      </c>
      <c r="B195" s="33" t="s">
        <v>29</v>
      </c>
      <c r="C195" s="33" t="s">
        <v>81</v>
      </c>
      <c r="D195" s="33" t="s">
        <v>31</v>
      </c>
      <c r="E195" s="33" t="s">
        <v>1383</v>
      </c>
      <c r="F195" s="33" t="s">
        <v>1827</v>
      </c>
      <c r="G195" s="34">
        <v>44727.643171296302</v>
      </c>
      <c r="H195" s="34">
        <v>44817.656979166699</v>
      </c>
      <c r="I195" s="33" t="s">
        <v>1384</v>
      </c>
      <c r="J195" s="35" t="s">
        <v>1385</v>
      </c>
      <c r="K195" s="33" t="s">
        <v>32</v>
      </c>
      <c r="L195" s="36">
        <v>44727.643171296302</v>
      </c>
      <c r="M195" s="33" t="s">
        <v>33</v>
      </c>
      <c r="N195" s="37">
        <v>61</v>
      </c>
      <c r="O195" s="33" t="s">
        <v>42</v>
      </c>
      <c r="P195" s="33" t="s">
        <v>34</v>
      </c>
      <c r="Q195" s="33" t="s">
        <v>48</v>
      </c>
      <c r="R195" s="33" t="s">
        <v>36</v>
      </c>
      <c r="S195" s="33" t="s">
        <v>37</v>
      </c>
      <c r="T195" s="33" t="s">
        <v>1030</v>
      </c>
      <c r="U195" s="35" t="s">
        <v>64</v>
      </c>
      <c r="V195" s="35" t="s">
        <v>497</v>
      </c>
      <c r="W195" s="33" t="s">
        <v>38</v>
      </c>
      <c r="X195" s="35" t="s">
        <v>115</v>
      </c>
      <c r="Y195" s="35" t="s">
        <v>44</v>
      </c>
      <c r="Z195" s="35" t="s">
        <v>1386</v>
      </c>
      <c r="AA195" s="33" t="s">
        <v>40</v>
      </c>
      <c r="AB195" s="33" t="s">
        <v>41</v>
      </c>
      <c r="AC195" s="33"/>
      <c r="AD195">
        <f t="shared" si="9"/>
        <v>6</v>
      </c>
      <c r="AE195">
        <f t="shared" si="10"/>
        <v>2022</v>
      </c>
      <c r="AF195" s="33" t="s">
        <v>1756</v>
      </c>
      <c r="AG195">
        <f t="shared" ref="AG195:AG257" si="11">MONTH(H195)</f>
        <v>9</v>
      </c>
    </row>
    <row r="196" spans="1:33" x14ac:dyDescent="0.2">
      <c r="A196" s="33" t="s">
        <v>1387</v>
      </c>
      <c r="B196" s="33" t="s">
        <v>29</v>
      </c>
      <c r="C196" s="33" t="s">
        <v>81</v>
      </c>
      <c r="D196" s="33" t="s">
        <v>31</v>
      </c>
      <c r="E196" s="33" t="s">
        <v>1388</v>
      </c>
      <c r="F196" s="33" t="s">
        <v>1389</v>
      </c>
      <c r="G196" s="34">
        <v>44727.657280092601</v>
      </c>
      <c r="H196" s="34">
        <v>44797.71875</v>
      </c>
      <c r="I196" s="33" t="s">
        <v>1390</v>
      </c>
      <c r="J196" s="35" t="s">
        <v>1391</v>
      </c>
      <c r="K196" s="33" t="s">
        <v>32</v>
      </c>
      <c r="L196" s="36">
        <v>44727.657291666699</v>
      </c>
      <c r="M196" s="33" t="s">
        <v>33</v>
      </c>
      <c r="N196" s="37">
        <v>47</v>
      </c>
      <c r="O196" s="33" t="s">
        <v>42</v>
      </c>
      <c r="P196" s="33" t="s">
        <v>34</v>
      </c>
      <c r="Q196" s="33" t="s">
        <v>87</v>
      </c>
      <c r="R196" s="33" t="s">
        <v>36</v>
      </c>
      <c r="S196" s="33" t="s">
        <v>37</v>
      </c>
      <c r="T196" s="33" t="s">
        <v>366</v>
      </c>
      <c r="U196" s="35" t="s">
        <v>64</v>
      </c>
      <c r="V196" s="35" t="s">
        <v>1392</v>
      </c>
      <c r="W196" s="33" t="s">
        <v>38</v>
      </c>
      <c r="X196" s="35" t="s">
        <v>115</v>
      </c>
      <c r="Y196" s="35" t="s">
        <v>116</v>
      </c>
      <c r="Z196" s="35" t="s">
        <v>506</v>
      </c>
      <c r="AA196" s="33" t="s">
        <v>40</v>
      </c>
      <c r="AB196" s="33" t="s">
        <v>41</v>
      </c>
      <c r="AC196" s="33"/>
      <c r="AD196">
        <f t="shared" si="9"/>
        <v>6</v>
      </c>
      <c r="AE196">
        <f t="shared" si="10"/>
        <v>2022</v>
      </c>
      <c r="AF196" s="33" t="str">
        <f>VLOOKUP(Q186,'[1]Tabla de Homologación'!$D$7:$E$634,2,0)</f>
        <v>Producto</v>
      </c>
      <c r="AG196">
        <f t="shared" si="11"/>
        <v>8</v>
      </c>
    </row>
    <row r="197" spans="1:33" x14ac:dyDescent="0.2">
      <c r="A197" s="33" t="s">
        <v>1393</v>
      </c>
      <c r="B197" s="33" t="s">
        <v>29</v>
      </c>
      <c r="C197" s="33" t="s">
        <v>81</v>
      </c>
      <c r="D197" s="33" t="s">
        <v>31</v>
      </c>
      <c r="E197" s="33" t="s">
        <v>1394</v>
      </c>
      <c r="F197" s="33" t="s">
        <v>1395</v>
      </c>
      <c r="G197" s="34">
        <v>44728.763854166697</v>
      </c>
      <c r="H197" s="34">
        <v>44756.751180555599</v>
      </c>
      <c r="I197" s="33" t="s">
        <v>1396</v>
      </c>
      <c r="J197" s="35" t="s">
        <v>1397</v>
      </c>
      <c r="K197" s="33" t="s">
        <v>32</v>
      </c>
      <c r="L197" s="36">
        <v>44728.763854166697</v>
      </c>
      <c r="M197" s="33" t="s">
        <v>33</v>
      </c>
      <c r="N197" s="37">
        <v>18</v>
      </c>
      <c r="O197" s="33" t="s">
        <v>33</v>
      </c>
      <c r="P197" s="33" t="s">
        <v>34</v>
      </c>
      <c r="Q197" s="33" t="s">
        <v>50</v>
      </c>
      <c r="R197" s="33" t="s">
        <v>36</v>
      </c>
      <c r="S197" s="33" t="s">
        <v>37</v>
      </c>
      <c r="T197" s="33" t="s">
        <v>107</v>
      </c>
      <c r="U197" s="35" t="s">
        <v>64</v>
      </c>
      <c r="V197" s="35" t="s">
        <v>55</v>
      </c>
      <c r="W197" s="33" t="s">
        <v>38</v>
      </c>
      <c r="X197" s="35" t="s">
        <v>115</v>
      </c>
      <c r="Y197" s="35" t="s">
        <v>116</v>
      </c>
      <c r="Z197" s="35" t="s">
        <v>49</v>
      </c>
      <c r="AA197" s="33" t="s">
        <v>40</v>
      </c>
      <c r="AB197" s="33" t="s">
        <v>41</v>
      </c>
      <c r="AC197" s="33"/>
      <c r="AD197">
        <f t="shared" si="9"/>
        <v>6</v>
      </c>
      <c r="AE197">
        <f t="shared" si="10"/>
        <v>2022</v>
      </c>
      <c r="AF197" s="33" t="str">
        <f>VLOOKUP(Q187,'[1]Tabla de Homologación'!$D$7:$E$634,2,0)</f>
        <v>Producto</v>
      </c>
      <c r="AG197">
        <f t="shared" si="11"/>
        <v>7</v>
      </c>
    </row>
    <row r="198" spans="1:33" x14ac:dyDescent="0.2">
      <c r="A198" s="33" t="s">
        <v>1398</v>
      </c>
      <c r="B198" s="33" t="s">
        <v>29</v>
      </c>
      <c r="C198" s="33" t="s">
        <v>81</v>
      </c>
      <c r="D198" s="33" t="s">
        <v>31</v>
      </c>
      <c r="E198" s="33" t="s">
        <v>1399</v>
      </c>
      <c r="F198" s="33" t="s">
        <v>1400</v>
      </c>
      <c r="G198" s="34">
        <v>44729.656423611101</v>
      </c>
      <c r="H198" s="34">
        <v>44761.761689814797</v>
      </c>
      <c r="I198" s="33" t="s">
        <v>1401</v>
      </c>
      <c r="J198" s="35" t="s">
        <v>1402</v>
      </c>
      <c r="K198" s="33" t="s">
        <v>32</v>
      </c>
      <c r="L198" s="36">
        <v>44729.656423611101</v>
      </c>
      <c r="M198" s="33" t="s">
        <v>33</v>
      </c>
      <c r="N198" s="37">
        <v>20</v>
      </c>
      <c r="O198" s="33" t="s">
        <v>33</v>
      </c>
      <c r="P198" s="33" t="s">
        <v>34</v>
      </c>
      <c r="Q198" s="33" t="s">
        <v>88</v>
      </c>
      <c r="R198" s="33" t="s">
        <v>36</v>
      </c>
      <c r="S198" s="33" t="s">
        <v>37</v>
      </c>
      <c r="T198" s="33" t="s">
        <v>696</v>
      </c>
      <c r="U198" s="35" t="s">
        <v>64</v>
      </c>
      <c r="V198" s="35" t="s">
        <v>53</v>
      </c>
      <c r="W198" s="33" t="s">
        <v>38</v>
      </c>
      <c r="X198" s="35" t="s">
        <v>115</v>
      </c>
      <c r="Y198" s="35" t="s">
        <v>116</v>
      </c>
      <c r="Z198" s="35" t="s">
        <v>54</v>
      </c>
      <c r="AA198" s="33" t="s">
        <v>40</v>
      </c>
      <c r="AB198" s="33" t="s">
        <v>41</v>
      </c>
      <c r="AC198" s="33"/>
      <c r="AD198">
        <f t="shared" si="9"/>
        <v>6</v>
      </c>
      <c r="AE198">
        <f t="shared" si="10"/>
        <v>2022</v>
      </c>
      <c r="AF198" s="33" t="str">
        <f>VLOOKUP(Q188,'[1]Tabla de Homologación'!$D$7:$E$634,2,0)</f>
        <v>Producto</v>
      </c>
      <c r="AG198">
        <f t="shared" si="11"/>
        <v>7</v>
      </c>
    </row>
    <row r="199" spans="1:33" x14ac:dyDescent="0.2">
      <c r="A199" s="33" t="s">
        <v>1403</v>
      </c>
      <c r="B199" s="33" t="s">
        <v>29</v>
      </c>
      <c r="C199" s="33" t="s">
        <v>81</v>
      </c>
      <c r="D199" s="33" t="s">
        <v>31</v>
      </c>
      <c r="E199" s="33" t="s">
        <v>1404</v>
      </c>
      <c r="F199" s="33" t="s">
        <v>1405</v>
      </c>
      <c r="G199" s="34">
        <v>44735.755613425899</v>
      </c>
      <c r="H199" s="34">
        <v>44767.738796296297</v>
      </c>
      <c r="I199" s="33" t="s">
        <v>1406</v>
      </c>
      <c r="J199" s="35" t="s">
        <v>1407</v>
      </c>
      <c r="K199" s="33" t="s">
        <v>32</v>
      </c>
      <c r="L199" s="36">
        <v>44735.755613425899</v>
      </c>
      <c r="M199" s="33" t="s">
        <v>33</v>
      </c>
      <c r="N199" s="37">
        <v>20</v>
      </c>
      <c r="O199" s="33" t="s">
        <v>42</v>
      </c>
      <c r="P199" s="33" t="s">
        <v>34</v>
      </c>
      <c r="Q199" s="33" t="s">
        <v>50</v>
      </c>
      <c r="R199" s="33" t="s">
        <v>36</v>
      </c>
      <c r="S199" s="33" t="s">
        <v>37</v>
      </c>
      <c r="T199" s="33" t="s">
        <v>83</v>
      </c>
      <c r="U199" s="35" t="s">
        <v>64</v>
      </c>
      <c r="V199" s="35" t="s">
        <v>98</v>
      </c>
      <c r="W199" s="33" t="s">
        <v>38</v>
      </c>
      <c r="X199" s="35" t="s">
        <v>115</v>
      </c>
      <c r="Y199" s="35" t="s">
        <v>116</v>
      </c>
      <c r="Z199" s="35" t="s">
        <v>52</v>
      </c>
      <c r="AA199" s="33"/>
      <c r="AB199" s="33" t="s">
        <v>41</v>
      </c>
      <c r="AC199" s="33"/>
      <c r="AD199">
        <f t="shared" si="9"/>
        <v>6</v>
      </c>
      <c r="AE199">
        <f t="shared" si="10"/>
        <v>2022</v>
      </c>
      <c r="AF199" s="33" t="str">
        <f>VLOOKUP(Q189,'[1]Tabla de Homologación'!$D$7:$E$634,2,0)</f>
        <v>Producto</v>
      </c>
      <c r="AG199">
        <f t="shared" si="11"/>
        <v>7</v>
      </c>
    </row>
    <row r="200" spans="1:33" x14ac:dyDescent="0.2">
      <c r="A200" s="33" t="s">
        <v>1408</v>
      </c>
      <c r="B200" s="33" t="s">
        <v>29</v>
      </c>
      <c r="C200" s="33" t="s">
        <v>81</v>
      </c>
      <c r="D200" s="33" t="s">
        <v>31</v>
      </c>
      <c r="E200" s="33" t="s">
        <v>1409</v>
      </c>
      <c r="F200" s="33" t="s">
        <v>1410</v>
      </c>
      <c r="G200" s="34">
        <v>44735.763587963003</v>
      </c>
      <c r="H200" s="34">
        <v>44776.722800925898</v>
      </c>
      <c r="I200" s="33" t="s">
        <v>1411</v>
      </c>
      <c r="J200" s="35" t="s">
        <v>1412</v>
      </c>
      <c r="K200" s="33" t="s">
        <v>32</v>
      </c>
      <c r="L200" s="36">
        <v>44735.763599537</v>
      </c>
      <c r="M200" s="33" t="s">
        <v>33</v>
      </c>
      <c r="N200" s="37">
        <v>28</v>
      </c>
      <c r="O200" s="33" t="s">
        <v>42</v>
      </c>
      <c r="P200" s="33" t="s">
        <v>34</v>
      </c>
      <c r="Q200" s="33" t="s">
        <v>77</v>
      </c>
      <c r="R200" s="33" t="s">
        <v>36</v>
      </c>
      <c r="S200" s="33" t="s">
        <v>37</v>
      </c>
      <c r="T200" s="33" t="s">
        <v>380</v>
      </c>
      <c r="U200" s="35" t="s">
        <v>64</v>
      </c>
      <c r="V200" s="35" t="s">
        <v>58</v>
      </c>
      <c r="W200" s="33" t="s">
        <v>38</v>
      </c>
      <c r="X200" s="35" t="s">
        <v>115</v>
      </c>
      <c r="Y200" s="35" t="s">
        <v>116</v>
      </c>
      <c r="Z200" s="35" t="s">
        <v>485</v>
      </c>
      <c r="AA200" s="33" t="s">
        <v>40</v>
      </c>
      <c r="AB200" s="33" t="s">
        <v>41</v>
      </c>
      <c r="AC200" s="33"/>
      <c r="AD200">
        <f t="shared" si="9"/>
        <v>6</v>
      </c>
      <c r="AE200">
        <f t="shared" si="10"/>
        <v>2022</v>
      </c>
      <c r="AF200" s="33" t="str">
        <f>VLOOKUP(Q190,'[1]Tabla de Homologación'!$D$7:$E$634,2,0)</f>
        <v>Producto</v>
      </c>
      <c r="AG200">
        <f t="shared" si="11"/>
        <v>8</v>
      </c>
    </row>
    <row r="201" spans="1:33" x14ac:dyDescent="0.2">
      <c r="A201" s="33" t="s">
        <v>1413</v>
      </c>
      <c r="B201" s="33" t="s">
        <v>29</v>
      </c>
      <c r="C201" s="33" t="s">
        <v>81</v>
      </c>
      <c r="D201" s="33" t="s">
        <v>31</v>
      </c>
      <c r="E201" s="33" t="s">
        <v>1414</v>
      </c>
      <c r="F201" s="33" t="s">
        <v>1828</v>
      </c>
      <c r="G201" s="34">
        <v>44736.685949074097</v>
      </c>
      <c r="H201" s="34">
        <v>44810.438032407401</v>
      </c>
      <c r="I201" s="33" t="s">
        <v>1415</v>
      </c>
      <c r="J201" s="35" t="s">
        <v>1416</v>
      </c>
      <c r="K201" s="33" t="s">
        <v>32</v>
      </c>
      <c r="L201" s="36">
        <v>44736.685949074097</v>
      </c>
      <c r="M201" s="33" t="s">
        <v>33</v>
      </c>
      <c r="N201" s="37">
        <v>50</v>
      </c>
      <c r="O201" s="33" t="s">
        <v>42</v>
      </c>
      <c r="P201" s="33" t="s">
        <v>34</v>
      </c>
      <c r="Q201" s="33" t="s">
        <v>135</v>
      </c>
      <c r="R201" s="33" t="s">
        <v>36</v>
      </c>
      <c r="S201" s="33" t="s">
        <v>37</v>
      </c>
      <c r="T201" s="33" t="s">
        <v>90</v>
      </c>
      <c r="U201" s="35" t="s">
        <v>64</v>
      </c>
      <c r="V201" s="35" t="s">
        <v>353</v>
      </c>
      <c r="W201" s="33" t="s">
        <v>38</v>
      </c>
      <c r="X201" s="35" t="s">
        <v>46</v>
      </c>
      <c r="Y201" s="35" t="s">
        <v>115</v>
      </c>
      <c r="Z201" s="35" t="s">
        <v>116</v>
      </c>
      <c r="AA201" s="33" t="s">
        <v>40</v>
      </c>
      <c r="AB201" s="33" t="s">
        <v>41</v>
      </c>
      <c r="AC201" s="33"/>
      <c r="AD201">
        <f t="shared" si="9"/>
        <v>6</v>
      </c>
      <c r="AE201">
        <f t="shared" si="10"/>
        <v>2022</v>
      </c>
      <c r="AF201" s="33" t="s">
        <v>1756</v>
      </c>
      <c r="AG201">
        <f t="shared" si="11"/>
        <v>9</v>
      </c>
    </row>
    <row r="202" spans="1:33" x14ac:dyDescent="0.2">
      <c r="A202" s="33" t="s">
        <v>1417</v>
      </c>
      <c r="B202" s="33" t="s">
        <v>29</v>
      </c>
      <c r="C202" s="33" t="s">
        <v>81</v>
      </c>
      <c r="D202" s="33" t="s">
        <v>31</v>
      </c>
      <c r="E202" s="33" t="s">
        <v>1418</v>
      </c>
      <c r="F202" s="33" t="s">
        <v>1419</v>
      </c>
      <c r="G202" s="34">
        <v>44741.706759259301</v>
      </c>
      <c r="H202" s="34">
        <v>44783.717974537001</v>
      </c>
      <c r="I202" s="33" t="s">
        <v>1420</v>
      </c>
      <c r="J202" s="35" t="s">
        <v>1421</v>
      </c>
      <c r="K202" s="33" t="s">
        <v>32</v>
      </c>
      <c r="L202" s="36">
        <v>44741.706759259301</v>
      </c>
      <c r="M202" s="33" t="s">
        <v>33</v>
      </c>
      <c r="N202" s="37">
        <v>30</v>
      </c>
      <c r="O202" s="33" t="s">
        <v>42</v>
      </c>
      <c r="P202" s="33" t="s">
        <v>34</v>
      </c>
      <c r="Q202" s="33" t="s">
        <v>100</v>
      </c>
      <c r="R202" s="33" t="s">
        <v>36</v>
      </c>
      <c r="S202" s="33" t="s">
        <v>37</v>
      </c>
      <c r="T202" s="33" t="s">
        <v>868</v>
      </c>
      <c r="U202" s="35" t="s">
        <v>64</v>
      </c>
      <c r="V202" s="35" t="s">
        <v>55</v>
      </c>
      <c r="W202" s="33" t="s">
        <v>38</v>
      </c>
      <c r="X202" s="35" t="s">
        <v>115</v>
      </c>
      <c r="Y202" s="35" t="s">
        <v>116</v>
      </c>
      <c r="Z202" s="35" t="s">
        <v>632</v>
      </c>
      <c r="AA202" s="33" t="s">
        <v>40</v>
      </c>
      <c r="AB202" s="33" t="s">
        <v>41</v>
      </c>
      <c r="AC202" s="33"/>
      <c r="AD202">
        <f t="shared" si="9"/>
        <v>6</v>
      </c>
      <c r="AE202">
        <f t="shared" si="10"/>
        <v>2022</v>
      </c>
      <c r="AF202" s="33" t="str">
        <f>VLOOKUP(Q192,'[1]Tabla de Homologación'!$D$7:$E$634,2,0)</f>
        <v>Producto</v>
      </c>
      <c r="AG202">
        <f t="shared" si="11"/>
        <v>8</v>
      </c>
    </row>
    <row r="203" spans="1:33" x14ac:dyDescent="0.2">
      <c r="A203" s="33" t="s">
        <v>1422</v>
      </c>
      <c r="B203" s="33" t="s">
        <v>29</v>
      </c>
      <c r="C203" s="33" t="s">
        <v>81</v>
      </c>
      <c r="D203" s="33" t="s">
        <v>31</v>
      </c>
      <c r="E203" s="33"/>
      <c r="F203" s="33" t="s">
        <v>1423</v>
      </c>
      <c r="G203" s="34">
        <v>44742.495578703703</v>
      </c>
      <c r="H203" s="34">
        <v>44784.659918981502</v>
      </c>
      <c r="I203" s="33" t="s">
        <v>1424</v>
      </c>
      <c r="J203" s="35" t="s">
        <v>1425</v>
      </c>
      <c r="K203" s="33" t="s">
        <v>32</v>
      </c>
      <c r="L203" s="36">
        <v>44742.495578703703</v>
      </c>
      <c r="M203" s="33" t="s">
        <v>33</v>
      </c>
      <c r="N203" s="37">
        <v>30</v>
      </c>
      <c r="O203" s="33" t="s">
        <v>42</v>
      </c>
      <c r="P203" s="33" t="s">
        <v>34</v>
      </c>
      <c r="Q203" s="33" t="s">
        <v>544</v>
      </c>
      <c r="R203" s="33" t="s">
        <v>36</v>
      </c>
      <c r="S203" s="33" t="s">
        <v>37</v>
      </c>
      <c r="T203" s="33" t="s">
        <v>136</v>
      </c>
      <c r="U203" s="35" t="s">
        <v>64</v>
      </c>
      <c r="V203" s="35" t="s">
        <v>53</v>
      </c>
      <c r="W203" s="33" t="s">
        <v>38</v>
      </c>
      <c r="X203" s="35" t="s">
        <v>115</v>
      </c>
      <c r="Y203" s="35" t="s">
        <v>69</v>
      </c>
      <c r="Z203" s="35" t="s">
        <v>115</v>
      </c>
      <c r="AA203" s="33" t="s">
        <v>40</v>
      </c>
      <c r="AB203" s="33" t="s">
        <v>41</v>
      </c>
      <c r="AC203" s="33"/>
      <c r="AD203">
        <f t="shared" si="9"/>
        <v>6</v>
      </c>
      <c r="AE203">
        <f t="shared" si="10"/>
        <v>2022</v>
      </c>
      <c r="AF203" s="33" t="str">
        <f>VLOOKUP(Q193,'[1]Tabla de Homologación'!$D$7:$E$634,2,0)</f>
        <v>Producto</v>
      </c>
      <c r="AG203">
        <f t="shared" si="11"/>
        <v>8</v>
      </c>
    </row>
    <row r="204" spans="1:33" x14ac:dyDescent="0.2">
      <c r="A204" s="33" t="s">
        <v>1426</v>
      </c>
      <c r="B204" s="33" t="s">
        <v>29</v>
      </c>
      <c r="C204" s="33" t="s">
        <v>81</v>
      </c>
      <c r="D204" s="33" t="s">
        <v>31</v>
      </c>
      <c r="E204" s="33" t="s">
        <v>1427</v>
      </c>
      <c r="F204" s="33" t="s">
        <v>1428</v>
      </c>
      <c r="G204" s="34">
        <v>44747.616793981499</v>
      </c>
      <c r="H204" s="34">
        <v>44775.749340277798</v>
      </c>
      <c r="I204" s="33" t="s">
        <v>1429</v>
      </c>
      <c r="J204" s="35" t="s">
        <v>1430</v>
      </c>
      <c r="K204" s="33" t="s">
        <v>32</v>
      </c>
      <c r="L204" s="36">
        <v>44747.616793981499</v>
      </c>
      <c r="M204" s="33" t="s">
        <v>33</v>
      </c>
      <c r="N204" s="37">
        <v>20</v>
      </c>
      <c r="O204" s="33" t="s">
        <v>33</v>
      </c>
      <c r="P204" s="33" t="s">
        <v>47</v>
      </c>
      <c r="Q204" s="33" t="s">
        <v>84</v>
      </c>
      <c r="R204" s="33" t="s">
        <v>36</v>
      </c>
      <c r="S204" s="33" t="s">
        <v>37</v>
      </c>
      <c r="T204" s="33" t="s">
        <v>550</v>
      </c>
      <c r="U204" s="35" t="s">
        <v>64</v>
      </c>
      <c r="V204" s="35" t="s">
        <v>109</v>
      </c>
      <c r="W204" s="33" t="s">
        <v>38</v>
      </c>
      <c r="X204" s="35" t="s">
        <v>115</v>
      </c>
      <c r="Y204" s="35" t="s">
        <v>69</v>
      </c>
      <c r="Z204" s="35" t="s">
        <v>1386</v>
      </c>
      <c r="AA204" s="33" t="s">
        <v>40</v>
      </c>
      <c r="AB204" s="33" t="s">
        <v>41</v>
      </c>
      <c r="AC204" s="33"/>
      <c r="AD204">
        <f t="shared" ref="AD204:AD265" si="12">MONTH(G204)</f>
        <v>7</v>
      </c>
      <c r="AE204">
        <f t="shared" ref="AE204:AE265" si="13">YEAR(G204)</f>
        <v>2022</v>
      </c>
      <c r="AF204" s="33" t="str">
        <f>VLOOKUP(Q194,'[1]Tabla de Homologación'!$D$7:$E$634,2,0)</f>
        <v>Producto</v>
      </c>
      <c r="AG204">
        <f t="shared" si="11"/>
        <v>8</v>
      </c>
    </row>
    <row r="205" spans="1:33" x14ac:dyDescent="0.2">
      <c r="A205" s="33" t="s">
        <v>1431</v>
      </c>
      <c r="B205" s="33" t="s">
        <v>29</v>
      </c>
      <c r="C205" s="33" t="s">
        <v>81</v>
      </c>
      <c r="D205" s="33" t="s">
        <v>31</v>
      </c>
      <c r="E205" s="33" t="s">
        <v>1432</v>
      </c>
      <c r="F205" s="33" t="s">
        <v>1433</v>
      </c>
      <c r="G205" s="34">
        <v>44747.618819444397</v>
      </c>
      <c r="H205" s="34">
        <v>44783.7281828704</v>
      </c>
      <c r="I205" s="33" t="s">
        <v>1434</v>
      </c>
      <c r="J205" s="35" t="s">
        <v>1435</v>
      </c>
      <c r="K205" s="33" t="s">
        <v>32</v>
      </c>
      <c r="L205" s="36">
        <v>44747.618819444397</v>
      </c>
      <c r="M205" s="33" t="s">
        <v>33</v>
      </c>
      <c r="N205" s="37">
        <v>26</v>
      </c>
      <c r="O205" s="33" t="s">
        <v>42</v>
      </c>
      <c r="P205" s="33" t="s">
        <v>47</v>
      </c>
      <c r="Q205" s="33" t="s">
        <v>97</v>
      </c>
      <c r="R205" s="33" t="s">
        <v>36</v>
      </c>
      <c r="S205" s="33" t="s">
        <v>37</v>
      </c>
      <c r="T205" s="33" t="s">
        <v>1436</v>
      </c>
      <c r="U205" s="35" t="s">
        <v>64</v>
      </c>
      <c r="V205" s="35" t="s">
        <v>396</v>
      </c>
      <c r="W205" s="33" t="s">
        <v>38</v>
      </c>
      <c r="X205" s="35" t="s">
        <v>115</v>
      </c>
      <c r="Y205" s="35" t="s">
        <v>69</v>
      </c>
      <c r="Z205" s="35" t="s">
        <v>115</v>
      </c>
      <c r="AA205" s="33" t="s">
        <v>40</v>
      </c>
      <c r="AB205" s="33" t="s">
        <v>41</v>
      </c>
      <c r="AC205" s="33"/>
      <c r="AD205">
        <f t="shared" si="12"/>
        <v>7</v>
      </c>
      <c r="AE205">
        <f t="shared" si="13"/>
        <v>2022</v>
      </c>
      <c r="AF205" s="33" t="str">
        <f>VLOOKUP(Q195,'[1]Tabla de Homologación'!$D$7:$E$634,2,0)</f>
        <v>Producto</v>
      </c>
      <c r="AG205">
        <f t="shared" si="11"/>
        <v>8</v>
      </c>
    </row>
    <row r="206" spans="1:33" x14ac:dyDescent="0.2">
      <c r="A206" s="33" t="s">
        <v>1437</v>
      </c>
      <c r="B206" s="33" t="s">
        <v>29</v>
      </c>
      <c r="C206" s="33" t="s">
        <v>81</v>
      </c>
      <c r="D206" s="33" t="s">
        <v>31</v>
      </c>
      <c r="E206" s="33" t="s">
        <v>1438</v>
      </c>
      <c r="F206" s="33" t="s">
        <v>1439</v>
      </c>
      <c r="G206" s="34">
        <v>44748.623726851903</v>
      </c>
      <c r="H206" s="34">
        <v>44790.645335648202</v>
      </c>
      <c r="I206" s="33" t="s">
        <v>1440</v>
      </c>
      <c r="J206" s="35" t="s">
        <v>1441</v>
      </c>
      <c r="K206" s="33" t="s">
        <v>32</v>
      </c>
      <c r="L206" s="36">
        <v>44748.623726851903</v>
      </c>
      <c r="M206" s="33" t="s">
        <v>33</v>
      </c>
      <c r="N206" s="37">
        <v>29</v>
      </c>
      <c r="O206" s="33" t="s">
        <v>42</v>
      </c>
      <c r="P206" s="33" t="s">
        <v>34</v>
      </c>
      <c r="Q206" s="33" t="s">
        <v>88</v>
      </c>
      <c r="R206" s="33" t="s">
        <v>36</v>
      </c>
      <c r="S206" s="33" t="s">
        <v>37</v>
      </c>
      <c r="T206" s="33" t="s">
        <v>598</v>
      </c>
      <c r="U206" s="35" t="s">
        <v>64</v>
      </c>
      <c r="V206" s="35" t="s">
        <v>497</v>
      </c>
      <c r="W206" s="33" t="s">
        <v>38</v>
      </c>
      <c r="X206" s="35" t="s">
        <v>46</v>
      </c>
      <c r="Y206" s="35" t="s">
        <v>69</v>
      </c>
      <c r="Z206" s="35" t="s">
        <v>46</v>
      </c>
      <c r="AA206" s="33" t="s">
        <v>40</v>
      </c>
      <c r="AB206" s="33" t="s">
        <v>41</v>
      </c>
      <c r="AC206" s="33"/>
      <c r="AD206">
        <f t="shared" si="12"/>
        <v>7</v>
      </c>
      <c r="AE206">
        <f t="shared" si="13"/>
        <v>2022</v>
      </c>
      <c r="AF206" s="33" t="str">
        <f>VLOOKUP(Q196,'[1]Tabla de Homologación'!$D$7:$E$634,2,0)</f>
        <v>Producto</v>
      </c>
      <c r="AG206">
        <f t="shared" si="11"/>
        <v>8</v>
      </c>
    </row>
    <row r="207" spans="1:33" x14ac:dyDescent="0.2">
      <c r="A207" s="33" t="s">
        <v>1442</v>
      </c>
      <c r="B207" s="33" t="s">
        <v>29</v>
      </c>
      <c r="C207" s="33" t="s">
        <v>81</v>
      </c>
      <c r="D207" s="33" t="s">
        <v>31</v>
      </c>
      <c r="E207" s="33" t="s">
        <v>1443</v>
      </c>
      <c r="F207" s="33" t="s">
        <v>1444</v>
      </c>
      <c r="G207" s="34">
        <v>44749.700034722198</v>
      </c>
      <c r="H207" s="34">
        <v>44792.728900463</v>
      </c>
      <c r="I207" s="33" t="s">
        <v>1445</v>
      </c>
      <c r="J207" s="35" t="s">
        <v>1446</v>
      </c>
      <c r="K207" s="33" t="s">
        <v>32</v>
      </c>
      <c r="L207" s="36">
        <v>44749.700034722198</v>
      </c>
      <c r="M207" s="33" t="s">
        <v>33</v>
      </c>
      <c r="N207" s="37">
        <v>30</v>
      </c>
      <c r="O207" s="33" t="s">
        <v>42</v>
      </c>
      <c r="P207" s="33" t="s">
        <v>47</v>
      </c>
      <c r="Q207" s="33" t="s">
        <v>84</v>
      </c>
      <c r="R207" s="33" t="s">
        <v>36</v>
      </c>
      <c r="S207" s="33" t="s">
        <v>37</v>
      </c>
      <c r="T207" s="33" t="s">
        <v>1447</v>
      </c>
      <c r="U207" s="35"/>
      <c r="V207" s="35" t="s">
        <v>53</v>
      </c>
      <c r="W207" s="33" t="s">
        <v>38</v>
      </c>
      <c r="X207" s="35" t="s">
        <v>115</v>
      </c>
      <c r="Y207" s="35" t="s">
        <v>69</v>
      </c>
      <c r="Z207" s="35" t="s">
        <v>52</v>
      </c>
      <c r="AA207" s="33" t="s">
        <v>40</v>
      </c>
      <c r="AB207" s="33" t="s">
        <v>41</v>
      </c>
      <c r="AC207" s="33"/>
      <c r="AD207">
        <f t="shared" si="12"/>
        <v>7</v>
      </c>
      <c r="AE207">
        <f t="shared" si="13"/>
        <v>2022</v>
      </c>
      <c r="AF207" s="33" t="str">
        <f>VLOOKUP(Q197,'[1]Tabla de Homologación'!$D$7:$E$634,2,0)</f>
        <v xml:space="preserve">Producto </v>
      </c>
      <c r="AG207">
        <f t="shared" si="11"/>
        <v>8</v>
      </c>
    </row>
    <row r="208" spans="1:33" x14ac:dyDescent="0.2">
      <c r="A208" s="33" t="s">
        <v>1448</v>
      </c>
      <c r="B208" s="33" t="s">
        <v>29</v>
      </c>
      <c r="C208" s="33" t="s">
        <v>81</v>
      </c>
      <c r="D208" s="33" t="s">
        <v>31</v>
      </c>
      <c r="E208" s="33" t="s">
        <v>1449</v>
      </c>
      <c r="F208" s="33" t="s">
        <v>1450</v>
      </c>
      <c r="G208" s="34">
        <v>44749.732997685198</v>
      </c>
      <c r="H208" s="34">
        <v>44776.737847222197</v>
      </c>
      <c r="I208" s="33" t="s">
        <v>1451</v>
      </c>
      <c r="J208" s="35" t="s">
        <v>1452</v>
      </c>
      <c r="K208" s="33" t="s">
        <v>32</v>
      </c>
      <c r="L208" s="36">
        <v>44749.732997685198</v>
      </c>
      <c r="M208" s="33" t="s">
        <v>33</v>
      </c>
      <c r="N208" s="37">
        <v>19</v>
      </c>
      <c r="O208" s="33" t="s">
        <v>33</v>
      </c>
      <c r="P208" s="33" t="s">
        <v>34</v>
      </c>
      <c r="Q208" s="33" t="s">
        <v>84</v>
      </c>
      <c r="R208" s="33" t="s">
        <v>36</v>
      </c>
      <c r="S208" s="33" t="s">
        <v>37</v>
      </c>
      <c r="T208" s="33" t="s">
        <v>418</v>
      </c>
      <c r="U208" s="35" t="s">
        <v>64</v>
      </c>
      <c r="V208" s="35" t="s">
        <v>419</v>
      </c>
      <c r="W208" s="33" t="s">
        <v>38</v>
      </c>
      <c r="X208" s="35" t="s">
        <v>115</v>
      </c>
      <c r="Y208" s="35" t="s">
        <v>69</v>
      </c>
      <c r="Z208" s="35" t="s">
        <v>115</v>
      </c>
      <c r="AA208" s="33" t="s">
        <v>40</v>
      </c>
      <c r="AB208" s="33" t="s">
        <v>41</v>
      </c>
      <c r="AC208" s="33"/>
      <c r="AD208">
        <f t="shared" si="12"/>
        <v>7</v>
      </c>
      <c r="AE208">
        <f t="shared" si="13"/>
        <v>2022</v>
      </c>
      <c r="AF208" s="33" t="str">
        <f>VLOOKUP(Q198,'[1]Tabla de Homologación'!$D$7:$E$634,2,0)</f>
        <v>Producto</v>
      </c>
      <c r="AG208">
        <f t="shared" si="11"/>
        <v>8</v>
      </c>
    </row>
    <row r="209" spans="1:33" x14ac:dyDescent="0.2">
      <c r="A209" s="33" t="s">
        <v>1453</v>
      </c>
      <c r="B209" s="33" t="s">
        <v>29</v>
      </c>
      <c r="C209" s="33" t="s">
        <v>81</v>
      </c>
      <c r="D209" s="33" t="s">
        <v>31</v>
      </c>
      <c r="E209" s="33" t="s">
        <v>1454</v>
      </c>
      <c r="F209" s="33" t="s">
        <v>1829</v>
      </c>
      <c r="G209" s="34">
        <v>44749.740081018499</v>
      </c>
      <c r="H209" s="34">
        <v>44806.5648842593</v>
      </c>
      <c r="I209" s="33" t="s">
        <v>1455</v>
      </c>
      <c r="J209" s="35" t="s">
        <v>1456</v>
      </c>
      <c r="K209" s="33" t="s">
        <v>32</v>
      </c>
      <c r="L209" s="36">
        <v>44749.740081018499</v>
      </c>
      <c r="M209" s="33" t="s">
        <v>33</v>
      </c>
      <c r="N209" s="37">
        <v>40</v>
      </c>
      <c r="O209" s="33" t="s">
        <v>42</v>
      </c>
      <c r="P209" s="33" t="s">
        <v>34</v>
      </c>
      <c r="Q209" s="33" t="s">
        <v>88</v>
      </c>
      <c r="R209" s="33" t="s">
        <v>36</v>
      </c>
      <c r="S209" s="33" t="s">
        <v>37</v>
      </c>
      <c r="T209" s="33" t="s">
        <v>714</v>
      </c>
      <c r="U209" s="35" t="s">
        <v>64</v>
      </c>
      <c r="V209" s="35" t="s">
        <v>497</v>
      </c>
      <c r="W209" s="33" t="s">
        <v>38</v>
      </c>
      <c r="X209" s="35" t="s">
        <v>115</v>
      </c>
      <c r="Y209" s="35" t="s">
        <v>116</v>
      </c>
      <c r="Z209" s="35" t="s">
        <v>54</v>
      </c>
      <c r="AA209" s="33" t="s">
        <v>40</v>
      </c>
      <c r="AB209" s="33" t="s">
        <v>41</v>
      </c>
      <c r="AC209" s="33"/>
      <c r="AD209">
        <f t="shared" si="12"/>
        <v>7</v>
      </c>
      <c r="AE209">
        <f t="shared" si="13"/>
        <v>2022</v>
      </c>
      <c r="AF209" s="33" t="str">
        <f>VLOOKUP(Q199,'[1]Tabla de Homologación'!$D$7:$E$634,2,0)</f>
        <v xml:space="preserve">Producto </v>
      </c>
      <c r="AG209">
        <f t="shared" si="11"/>
        <v>9</v>
      </c>
    </row>
    <row r="210" spans="1:33" x14ac:dyDescent="0.2">
      <c r="A210" s="33" t="s">
        <v>1457</v>
      </c>
      <c r="B210" s="33" t="s">
        <v>29</v>
      </c>
      <c r="C210" s="33" t="s">
        <v>81</v>
      </c>
      <c r="D210" s="33" t="s">
        <v>31</v>
      </c>
      <c r="E210" s="33" t="s">
        <v>1458</v>
      </c>
      <c r="F210" s="33" t="s">
        <v>1459</v>
      </c>
      <c r="G210" s="34">
        <v>44749.745115740698</v>
      </c>
      <c r="H210" s="34">
        <v>44776.757928240702</v>
      </c>
      <c r="I210" s="33" t="s">
        <v>1460</v>
      </c>
      <c r="J210" s="35" t="s">
        <v>1461</v>
      </c>
      <c r="K210" s="33" t="s">
        <v>32</v>
      </c>
      <c r="L210" s="36">
        <v>44749.745115740698</v>
      </c>
      <c r="M210" s="33" t="s">
        <v>33</v>
      </c>
      <c r="N210" s="37">
        <v>19</v>
      </c>
      <c r="O210" s="33" t="s">
        <v>33</v>
      </c>
      <c r="P210" s="33" t="s">
        <v>34</v>
      </c>
      <c r="Q210" s="33" t="s">
        <v>84</v>
      </c>
      <c r="R210" s="33" t="s">
        <v>36</v>
      </c>
      <c r="S210" s="33" t="s">
        <v>37</v>
      </c>
      <c r="T210" s="33" t="s">
        <v>418</v>
      </c>
      <c r="U210" s="35"/>
      <c r="V210" s="35" t="s">
        <v>58</v>
      </c>
      <c r="W210" s="33" t="s">
        <v>38</v>
      </c>
      <c r="X210" s="35" t="s">
        <v>115</v>
      </c>
      <c r="Y210" s="35" t="s">
        <v>116</v>
      </c>
      <c r="Z210" s="35" t="s">
        <v>485</v>
      </c>
      <c r="AA210" s="33" t="s">
        <v>40</v>
      </c>
      <c r="AB210" s="33" t="s">
        <v>41</v>
      </c>
      <c r="AC210" s="33"/>
      <c r="AD210">
        <f t="shared" si="12"/>
        <v>7</v>
      </c>
      <c r="AE210">
        <f t="shared" si="13"/>
        <v>2022</v>
      </c>
      <c r="AF210" s="33" t="str">
        <f>VLOOKUP(Q200,'[1]Tabla de Homologación'!$D$7:$E$634,2,0)</f>
        <v>Producto</v>
      </c>
      <c r="AG210">
        <f t="shared" si="11"/>
        <v>8</v>
      </c>
    </row>
    <row r="211" spans="1:33" x14ac:dyDescent="0.2">
      <c r="A211" s="33" t="s">
        <v>1462</v>
      </c>
      <c r="B211" s="33" t="s">
        <v>29</v>
      </c>
      <c r="C211" s="33" t="s">
        <v>81</v>
      </c>
      <c r="D211" s="33" t="s">
        <v>31</v>
      </c>
      <c r="E211" s="33" t="s">
        <v>1463</v>
      </c>
      <c r="F211" s="33" t="s">
        <v>1464</v>
      </c>
      <c r="G211" s="34">
        <v>44753.403692129599</v>
      </c>
      <c r="H211" s="34">
        <v>44776.760300925896</v>
      </c>
      <c r="I211" s="33" t="s">
        <v>1465</v>
      </c>
      <c r="J211" s="35" t="s">
        <v>1466</v>
      </c>
      <c r="K211" s="33" t="s">
        <v>32</v>
      </c>
      <c r="L211" s="36">
        <v>44753.403692129599</v>
      </c>
      <c r="M211" s="33" t="s">
        <v>33</v>
      </c>
      <c r="N211" s="37">
        <v>17</v>
      </c>
      <c r="O211" s="33" t="s">
        <v>33</v>
      </c>
      <c r="P211" s="33" t="s">
        <v>34</v>
      </c>
      <c r="Q211" s="33" t="s">
        <v>88</v>
      </c>
      <c r="R211" s="33" t="s">
        <v>36</v>
      </c>
      <c r="S211" s="33" t="s">
        <v>37</v>
      </c>
      <c r="T211" s="33" t="s">
        <v>114</v>
      </c>
      <c r="U211" s="35" t="s">
        <v>64</v>
      </c>
      <c r="V211" s="35" t="s">
        <v>62</v>
      </c>
      <c r="W211" s="33" t="s">
        <v>38</v>
      </c>
      <c r="X211" s="35" t="s">
        <v>115</v>
      </c>
      <c r="Y211" s="35" t="s">
        <v>69</v>
      </c>
      <c r="Z211" s="35" t="s">
        <v>1106</v>
      </c>
      <c r="AA211" s="33" t="s">
        <v>40</v>
      </c>
      <c r="AB211" s="33" t="s">
        <v>41</v>
      </c>
      <c r="AC211" s="33"/>
      <c r="AD211">
        <f t="shared" si="12"/>
        <v>7</v>
      </c>
      <c r="AE211">
        <f t="shared" si="13"/>
        <v>2022</v>
      </c>
      <c r="AF211" s="33" t="str">
        <f>VLOOKUP(Q201,'[1]Tabla de Homologación'!$D$7:$E$634,2,0)</f>
        <v>Producto</v>
      </c>
      <c r="AG211">
        <f t="shared" si="11"/>
        <v>8</v>
      </c>
    </row>
    <row r="212" spans="1:33" x14ac:dyDescent="0.2">
      <c r="A212" s="33" t="s">
        <v>1467</v>
      </c>
      <c r="B212" s="33" t="s">
        <v>29</v>
      </c>
      <c r="C212" s="33" t="s">
        <v>81</v>
      </c>
      <c r="D212" s="33" t="s">
        <v>31</v>
      </c>
      <c r="E212" s="33" t="s">
        <v>1468</v>
      </c>
      <c r="F212" s="33" t="s">
        <v>1469</v>
      </c>
      <c r="G212" s="34">
        <v>44753.653275463003</v>
      </c>
      <c r="H212" s="34">
        <v>44781.503530092603</v>
      </c>
      <c r="I212" s="33" t="s">
        <v>1470</v>
      </c>
      <c r="J212" s="35" t="s">
        <v>1471</v>
      </c>
      <c r="K212" s="33" t="s">
        <v>32</v>
      </c>
      <c r="L212" s="36">
        <v>44753.653275463003</v>
      </c>
      <c r="M212" s="33" t="s">
        <v>33</v>
      </c>
      <c r="N212" s="37">
        <v>20</v>
      </c>
      <c r="O212" s="33" t="s">
        <v>33</v>
      </c>
      <c r="P212" s="33" t="s">
        <v>34</v>
      </c>
      <c r="Q212" s="33" t="s">
        <v>66</v>
      </c>
      <c r="R212" s="33" t="s">
        <v>36</v>
      </c>
      <c r="S212" s="33" t="s">
        <v>37</v>
      </c>
      <c r="T212" s="33" t="s">
        <v>1376</v>
      </c>
      <c r="U212" s="35" t="s">
        <v>1472</v>
      </c>
      <c r="V212" s="35" t="s">
        <v>1473</v>
      </c>
      <c r="W212" s="33" t="s">
        <v>38</v>
      </c>
      <c r="X212" s="35" t="s">
        <v>115</v>
      </c>
      <c r="Y212" s="35" t="s">
        <v>1190</v>
      </c>
      <c r="Z212" s="35" t="s">
        <v>115</v>
      </c>
      <c r="AA212" s="33" t="s">
        <v>40</v>
      </c>
      <c r="AB212" s="33" t="s">
        <v>41</v>
      </c>
      <c r="AC212" s="33"/>
      <c r="AD212">
        <f t="shared" si="12"/>
        <v>7</v>
      </c>
      <c r="AE212">
        <f t="shared" si="13"/>
        <v>2022</v>
      </c>
      <c r="AF212" s="33" t="s">
        <v>1756</v>
      </c>
      <c r="AG212">
        <f t="shared" si="11"/>
        <v>8</v>
      </c>
    </row>
    <row r="213" spans="1:33" x14ac:dyDescent="0.2">
      <c r="A213" s="33" t="s">
        <v>1474</v>
      </c>
      <c r="B213" s="33" t="s">
        <v>29</v>
      </c>
      <c r="C213" s="33" t="s">
        <v>81</v>
      </c>
      <c r="D213" s="33" t="s">
        <v>31</v>
      </c>
      <c r="E213" s="33" t="s">
        <v>1475</v>
      </c>
      <c r="F213" s="33" t="s">
        <v>1830</v>
      </c>
      <c r="G213" s="34">
        <v>44754.659293981502</v>
      </c>
      <c r="H213" s="34">
        <v>44811.634976851798</v>
      </c>
      <c r="I213" s="33" t="s">
        <v>1476</v>
      </c>
      <c r="J213" s="35" t="s">
        <v>1477</v>
      </c>
      <c r="K213" s="33" t="s">
        <v>32</v>
      </c>
      <c r="L213" s="36">
        <v>44754.659293981502</v>
      </c>
      <c r="M213" s="33" t="s">
        <v>33</v>
      </c>
      <c r="N213" s="37">
        <v>40</v>
      </c>
      <c r="O213" s="33" t="s">
        <v>42</v>
      </c>
      <c r="P213" s="33" t="s">
        <v>34</v>
      </c>
      <c r="Q213" s="33" t="s">
        <v>50</v>
      </c>
      <c r="R213" s="33" t="s">
        <v>36</v>
      </c>
      <c r="S213" s="33" t="s">
        <v>37</v>
      </c>
      <c r="T213" s="33" t="s">
        <v>569</v>
      </c>
      <c r="U213" s="35" t="s">
        <v>64</v>
      </c>
      <c r="V213" s="35" t="s">
        <v>1392</v>
      </c>
      <c r="W213" s="33" t="s">
        <v>38</v>
      </c>
      <c r="X213" s="35" t="s">
        <v>46</v>
      </c>
      <c r="Y213" s="35" t="s">
        <v>1190</v>
      </c>
      <c r="Z213" s="35" t="s">
        <v>52</v>
      </c>
      <c r="AA213" s="33" t="s">
        <v>40</v>
      </c>
      <c r="AB213" s="33" t="s">
        <v>41</v>
      </c>
      <c r="AC213" s="33"/>
      <c r="AD213">
        <f t="shared" si="12"/>
        <v>7</v>
      </c>
      <c r="AE213">
        <f t="shared" si="13"/>
        <v>2022</v>
      </c>
      <c r="AF213" s="33" t="s">
        <v>1756</v>
      </c>
      <c r="AG213">
        <f t="shared" si="11"/>
        <v>9</v>
      </c>
    </row>
    <row r="214" spans="1:33" x14ac:dyDescent="0.2">
      <c r="A214" s="33" t="s">
        <v>1478</v>
      </c>
      <c r="B214" s="33" t="s">
        <v>29</v>
      </c>
      <c r="C214" s="33" t="s">
        <v>81</v>
      </c>
      <c r="D214" s="33" t="s">
        <v>31</v>
      </c>
      <c r="E214" s="33" t="s">
        <v>1479</v>
      </c>
      <c r="F214" s="33" t="s">
        <v>1480</v>
      </c>
      <c r="G214" s="34">
        <v>44755.6930671296</v>
      </c>
      <c r="H214" s="34">
        <v>44776.765682870398</v>
      </c>
      <c r="I214" s="33" t="s">
        <v>1481</v>
      </c>
      <c r="J214" s="35" t="s">
        <v>1482</v>
      </c>
      <c r="K214" s="33" t="s">
        <v>32</v>
      </c>
      <c r="L214" s="36">
        <v>44755.693078703698</v>
      </c>
      <c r="M214" s="33" t="s">
        <v>33</v>
      </c>
      <c r="N214" s="37">
        <v>15</v>
      </c>
      <c r="O214" s="33" t="s">
        <v>33</v>
      </c>
      <c r="P214" s="33" t="s">
        <v>47</v>
      </c>
      <c r="Q214" s="33" t="s">
        <v>72</v>
      </c>
      <c r="R214" s="33" t="s">
        <v>36</v>
      </c>
      <c r="S214" s="33" t="s">
        <v>37</v>
      </c>
      <c r="T214" s="33" t="s">
        <v>631</v>
      </c>
      <c r="U214" s="35" t="s">
        <v>64</v>
      </c>
      <c r="V214" s="35" t="s">
        <v>321</v>
      </c>
      <c r="W214" s="33" t="s">
        <v>38</v>
      </c>
      <c r="X214" s="35" t="s">
        <v>115</v>
      </c>
      <c r="Y214" s="35" t="s">
        <v>44</v>
      </c>
      <c r="Z214" s="35" t="s">
        <v>1106</v>
      </c>
      <c r="AA214" s="33" t="s">
        <v>40</v>
      </c>
      <c r="AB214" s="33" t="s">
        <v>41</v>
      </c>
      <c r="AC214" s="33"/>
      <c r="AD214">
        <f t="shared" si="12"/>
        <v>7</v>
      </c>
      <c r="AE214">
        <f t="shared" si="13"/>
        <v>2022</v>
      </c>
      <c r="AF214" s="33" t="str">
        <f>VLOOKUP(Q204,'[1]Tabla de Homologación'!$D$7:$E$634,2,0)</f>
        <v>Producto</v>
      </c>
      <c r="AG214">
        <f t="shared" si="11"/>
        <v>8</v>
      </c>
    </row>
    <row r="215" spans="1:33" x14ac:dyDescent="0.2">
      <c r="A215" s="33" t="s">
        <v>1483</v>
      </c>
      <c r="B215" s="33" t="s">
        <v>29</v>
      </c>
      <c r="C215" s="33" t="s">
        <v>81</v>
      </c>
      <c r="D215" s="33" t="s">
        <v>31</v>
      </c>
      <c r="E215" s="33" t="s">
        <v>1484</v>
      </c>
      <c r="F215" s="33" t="s">
        <v>1831</v>
      </c>
      <c r="G215" s="34">
        <v>44756.7026273148</v>
      </c>
      <c r="H215" s="34">
        <v>44813.402499999997</v>
      </c>
      <c r="I215" s="33" t="s">
        <v>1485</v>
      </c>
      <c r="J215" s="35" t="s">
        <v>1486</v>
      </c>
      <c r="K215" s="33" t="s">
        <v>32</v>
      </c>
      <c r="L215" s="36">
        <v>44756.7026273148</v>
      </c>
      <c r="M215" s="33" t="s">
        <v>33</v>
      </c>
      <c r="N215" s="37">
        <v>40</v>
      </c>
      <c r="O215" s="33" t="s">
        <v>42</v>
      </c>
      <c r="P215" s="33" t="s">
        <v>47</v>
      </c>
      <c r="Q215" s="33" t="s">
        <v>88</v>
      </c>
      <c r="R215" s="33" t="s">
        <v>36</v>
      </c>
      <c r="S215" s="33" t="s">
        <v>37</v>
      </c>
      <c r="T215" s="33" t="s">
        <v>1436</v>
      </c>
      <c r="U215" s="35" t="s">
        <v>64</v>
      </c>
      <c r="V215" s="35" t="s">
        <v>60</v>
      </c>
      <c r="W215" s="33" t="s">
        <v>38</v>
      </c>
      <c r="X215" s="35" t="s">
        <v>46</v>
      </c>
      <c r="Y215" s="35" t="s">
        <v>115</v>
      </c>
      <c r="Z215" s="35" t="s">
        <v>1190</v>
      </c>
      <c r="AA215" s="33" t="s">
        <v>40</v>
      </c>
      <c r="AB215" s="33" t="s">
        <v>41</v>
      </c>
      <c r="AC215" s="33"/>
      <c r="AD215">
        <f t="shared" si="12"/>
        <v>7</v>
      </c>
      <c r="AE215">
        <f t="shared" si="13"/>
        <v>2022</v>
      </c>
      <c r="AF215" s="33" t="str">
        <f>VLOOKUP(Q205,'[1]Tabla de Homologación'!$D$7:$E$634,2,0)</f>
        <v>Producto</v>
      </c>
      <c r="AG215">
        <f t="shared" si="11"/>
        <v>9</v>
      </c>
    </row>
    <row r="216" spans="1:33" x14ac:dyDescent="0.2">
      <c r="A216" s="33" t="s">
        <v>1487</v>
      </c>
      <c r="B216" s="33" t="s">
        <v>29</v>
      </c>
      <c r="C216" s="33" t="s">
        <v>81</v>
      </c>
      <c r="D216" s="33" t="s">
        <v>31</v>
      </c>
      <c r="E216" s="33" t="s">
        <v>1488</v>
      </c>
      <c r="F216" s="33" t="s">
        <v>1489</v>
      </c>
      <c r="G216" s="34">
        <v>44756.707499999997</v>
      </c>
      <c r="H216" s="34">
        <v>44784.655046296299</v>
      </c>
      <c r="I216" s="33" t="s">
        <v>1490</v>
      </c>
      <c r="J216" s="35" t="s">
        <v>1491</v>
      </c>
      <c r="K216" s="33" t="s">
        <v>32</v>
      </c>
      <c r="L216" s="36">
        <v>44756.707499999997</v>
      </c>
      <c r="M216" s="33" t="s">
        <v>33</v>
      </c>
      <c r="N216" s="37">
        <v>20</v>
      </c>
      <c r="O216" s="33" t="s">
        <v>33</v>
      </c>
      <c r="P216" s="33" t="s">
        <v>47</v>
      </c>
      <c r="Q216" s="33" t="s">
        <v>102</v>
      </c>
      <c r="R216" s="33" t="s">
        <v>36</v>
      </c>
      <c r="S216" s="33" t="s">
        <v>37</v>
      </c>
      <c r="T216" s="33" t="s">
        <v>85</v>
      </c>
      <c r="U216" s="35" t="s">
        <v>64</v>
      </c>
      <c r="V216" s="35" t="s">
        <v>80</v>
      </c>
      <c r="W216" s="33" t="s">
        <v>38</v>
      </c>
      <c r="X216" s="35" t="s">
        <v>115</v>
      </c>
      <c r="Y216" s="35" t="s">
        <v>1190</v>
      </c>
      <c r="Z216" s="35" t="s">
        <v>115</v>
      </c>
      <c r="AA216" s="33" t="s">
        <v>40</v>
      </c>
      <c r="AB216" s="33" t="s">
        <v>41</v>
      </c>
      <c r="AC216" s="33"/>
      <c r="AD216">
        <f t="shared" si="12"/>
        <v>7</v>
      </c>
      <c r="AE216">
        <f t="shared" si="13"/>
        <v>2022</v>
      </c>
      <c r="AF216" s="33" t="str">
        <f>VLOOKUP(Q206,'[1]Tabla de Homologación'!$D$7:$E$634,2,0)</f>
        <v>Producto</v>
      </c>
      <c r="AG216">
        <f t="shared" si="11"/>
        <v>8</v>
      </c>
    </row>
    <row r="217" spans="1:33" x14ac:dyDescent="0.2">
      <c r="A217" s="33" t="s">
        <v>1492</v>
      </c>
      <c r="B217" s="33" t="s">
        <v>29</v>
      </c>
      <c r="C217" s="33" t="s">
        <v>81</v>
      </c>
      <c r="D217" s="33" t="s">
        <v>31</v>
      </c>
      <c r="E217" s="33" t="s">
        <v>1493</v>
      </c>
      <c r="F217" s="33" t="s">
        <v>1494</v>
      </c>
      <c r="G217" s="34">
        <v>44761.6250925926</v>
      </c>
      <c r="H217" s="34">
        <v>44804.715023148201</v>
      </c>
      <c r="I217" s="33" t="s">
        <v>1495</v>
      </c>
      <c r="J217" s="35" t="s">
        <v>1496</v>
      </c>
      <c r="K217" s="33" t="s">
        <v>32</v>
      </c>
      <c r="L217" s="36">
        <v>44761.6250925926</v>
      </c>
      <c r="M217" s="33" t="s">
        <v>33</v>
      </c>
      <c r="N217" s="37">
        <v>30</v>
      </c>
      <c r="O217" s="33" t="s">
        <v>42</v>
      </c>
      <c r="P217" s="33" t="s">
        <v>34</v>
      </c>
      <c r="Q217" s="33" t="s">
        <v>88</v>
      </c>
      <c r="R217" s="33" t="s">
        <v>36</v>
      </c>
      <c r="S217" s="33" t="s">
        <v>37</v>
      </c>
      <c r="T217" s="33" t="s">
        <v>613</v>
      </c>
      <c r="U217" s="35" t="s">
        <v>64</v>
      </c>
      <c r="V217" s="35" t="s">
        <v>53</v>
      </c>
      <c r="W217" s="33" t="s">
        <v>38</v>
      </c>
      <c r="X217" s="35" t="s">
        <v>115</v>
      </c>
      <c r="Y217" s="35" t="s">
        <v>1190</v>
      </c>
      <c r="Z217" s="35" t="s">
        <v>54</v>
      </c>
      <c r="AA217" s="33" t="s">
        <v>40</v>
      </c>
      <c r="AB217" s="33" t="s">
        <v>41</v>
      </c>
      <c r="AC217" s="33"/>
      <c r="AD217">
        <f t="shared" si="12"/>
        <v>7</v>
      </c>
      <c r="AE217">
        <f t="shared" si="13"/>
        <v>2022</v>
      </c>
      <c r="AF217" s="33" t="str">
        <f>VLOOKUP(Q207,'[1]Tabla de Homologación'!$D$7:$E$634,2,0)</f>
        <v>Producto</v>
      </c>
      <c r="AG217">
        <f t="shared" si="11"/>
        <v>8</v>
      </c>
    </row>
    <row r="218" spans="1:33" x14ac:dyDescent="0.2">
      <c r="A218" s="33" t="s">
        <v>1497</v>
      </c>
      <c r="B218" s="33" t="s">
        <v>29</v>
      </c>
      <c r="C218" s="33" t="s">
        <v>81</v>
      </c>
      <c r="D218" s="33" t="s">
        <v>31</v>
      </c>
      <c r="E218" s="33" t="s">
        <v>1498</v>
      </c>
      <c r="F218" s="33" t="s">
        <v>1499</v>
      </c>
      <c r="G218" s="34">
        <v>44761.640335648102</v>
      </c>
      <c r="H218" s="34">
        <v>44790.4754861111</v>
      </c>
      <c r="I218" s="33" t="s">
        <v>1500</v>
      </c>
      <c r="J218" s="35" t="s">
        <v>1501</v>
      </c>
      <c r="K218" s="33" t="s">
        <v>32</v>
      </c>
      <c r="L218" s="36">
        <v>44761.640335648102</v>
      </c>
      <c r="M218" s="33" t="s">
        <v>33</v>
      </c>
      <c r="N218" s="37">
        <v>20</v>
      </c>
      <c r="O218" s="33" t="s">
        <v>33</v>
      </c>
      <c r="P218" s="33" t="s">
        <v>47</v>
      </c>
      <c r="Q218" s="33" t="s">
        <v>84</v>
      </c>
      <c r="R218" s="33" t="s">
        <v>36</v>
      </c>
      <c r="S218" s="33" t="s">
        <v>37</v>
      </c>
      <c r="T218" s="33" t="s">
        <v>114</v>
      </c>
      <c r="U218" s="35" t="s">
        <v>64</v>
      </c>
      <c r="V218" s="35" t="s">
        <v>51</v>
      </c>
      <c r="W218" s="33" t="s">
        <v>38</v>
      </c>
      <c r="X218" s="35" t="s">
        <v>115</v>
      </c>
      <c r="Y218" s="35" t="s">
        <v>1190</v>
      </c>
      <c r="Z218" s="35" t="s">
        <v>115</v>
      </c>
      <c r="AA218" s="33" t="s">
        <v>40</v>
      </c>
      <c r="AB218" s="33" t="s">
        <v>41</v>
      </c>
      <c r="AC218" s="33"/>
      <c r="AD218">
        <f t="shared" si="12"/>
        <v>7</v>
      </c>
      <c r="AE218">
        <f t="shared" si="13"/>
        <v>2022</v>
      </c>
      <c r="AF218" s="33" t="str">
        <f>VLOOKUP(Q208,'[1]Tabla de Homologación'!$D$7:$E$634,2,0)</f>
        <v>Producto</v>
      </c>
      <c r="AG218">
        <f t="shared" si="11"/>
        <v>8</v>
      </c>
    </row>
    <row r="219" spans="1:33" x14ac:dyDescent="0.2">
      <c r="A219" s="33" t="s">
        <v>1502</v>
      </c>
      <c r="B219" s="33" t="s">
        <v>29</v>
      </c>
      <c r="C219" s="33" t="s">
        <v>81</v>
      </c>
      <c r="D219" s="33" t="s">
        <v>31</v>
      </c>
      <c r="E219" s="33" t="s">
        <v>1503</v>
      </c>
      <c r="F219" s="33" t="s">
        <v>1504</v>
      </c>
      <c r="G219" s="34">
        <v>44761.653425925899</v>
      </c>
      <c r="H219" s="34">
        <v>44804.582962963003</v>
      </c>
      <c r="I219" s="33" t="s">
        <v>1505</v>
      </c>
      <c r="J219" s="35" t="s">
        <v>1506</v>
      </c>
      <c r="K219" s="33" t="s">
        <v>32</v>
      </c>
      <c r="L219" s="36">
        <v>44761.653425925899</v>
      </c>
      <c r="M219" s="33" t="s">
        <v>33</v>
      </c>
      <c r="N219" s="37">
        <v>30</v>
      </c>
      <c r="O219" s="33" t="s">
        <v>42</v>
      </c>
      <c r="P219" s="33" t="s">
        <v>34</v>
      </c>
      <c r="Q219" s="33" t="s">
        <v>88</v>
      </c>
      <c r="R219" s="33" t="s">
        <v>36</v>
      </c>
      <c r="S219" s="33" t="s">
        <v>37</v>
      </c>
      <c r="T219" s="33" t="s">
        <v>136</v>
      </c>
      <c r="U219" s="35" t="s">
        <v>64</v>
      </c>
      <c r="V219" s="35" t="s">
        <v>58</v>
      </c>
      <c r="W219" s="33" t="s">
        <v>38</v>
      </c>
      <c r="X219" s="35" t="s">
        <v>115</v>
      </c>
      <c r="Y219" s="35" t="s">
        <v>1190</v>
      </c>
      <c r="Z219" s="35" t="s">
        <v>115</v>
      </c>
      <c r="AA219" s="33" t="s">
        <v>40</v>
      </c>
      <c r="AB219" s="33" t="s">
        <v>41</v>
      </c>
      <c r="AC219" s="33"/>
      <c r="AD219">
        <f t="shared" si="12"/>
        <v>7</v>
      </c>
      <c r="AE219">
        <f t="shared" si="13"/>
        <v>2022</v>
      </c>
      <c r="AF219" s="33" t="str">
        <f>VLOOKUP(Q209,'[1]Tabla de Homologación'!$D$7:$E$634,2,0)</f>
        <v>Producto</v>
      </c>
      <c r="AG219">
        <f t="shared" si="11"/>
        <v>8</v>
      </c>
    </row>
    <row r="220" spans="1:33" x14ac:dyDescent="0.2">
      <c r="A220" s="33" t="s">
        <v>1507</v>
      </c>
      <c r="B220" s="33" t="s">
        <v>29</v>
      </c>
      <c r="C220" s="33" t="s">
        <v>81</v>
      </c>
      <c r="D220" s="33" t="s">
        <v>31</v>
      </c>
      <c r="E220" s="33" t="s">
        <v>1508</v>
      </c>
      <c r="F220" s="33" t="s">
        <v>1509</v>
      </c>
      <c r="G220" s="34">
        <v>44764.593854166698</v>
      </c>
      <c r="H220" s="34">
        <v>44781.523263888899</v>
      </c>
      <c r="I220" s="33" t="s">
        <v>1510</v>
      </c>
      <c r="J220" s="35" t="s">
        <v>1511</v>
      </c>
      <c r="K220" s="33" t="s">
        <v>32</v>
      </c>
      <c r="L220" s="36">
        <v>44764.593854166698</v>
      </c>
      <c r="M220" s="33" t="s">
        <v>33</v>
      </c>
      <c r="N220" s="37">
        <v>11</v>
      </c>
      <c r="O220" s="33" t="s">
        <v>33</v>
      </c>
      <c r="P220" s="33" t="s">
        <v>34</v>
      </c>
      <c r="Q220" s="33" t="s">
        <v>88</v>
      </c>
      <c r="R220" s="33" t="s">
        <v>36</v>
      </c>
      <c r="S220" s="33" t="s">
        <v>37</v>
      </c>
      <c r="T220" s="33" t="s">
        <v>726</v>
      </c>
      <c r="U220" s="35" t="s">
        <v>64</v>
      </c>
      <c r="V220" s="35" t="s">
        <v>497</v>
      </c>
      <c r="W220" s="33" t="s">
        <v>38</v>
      </c>
      <c r="X220" s="35" t="s">
        <v>46</v>
      </c>
      <c r="Y220" s="35" t="s">
        <v>69</v>
      </c>
      <c r="Z220" s="35" t="s">
        <v>46</v>
      </c>
      <c r="AA220" s="33" t="s">
        <v>40</v>
      </c>
      <c r="AB220" s="33" t="s">
        <v>41</v>
      </c>
      <c r="AC220" s="33"/>
      <c r="AD220">
        <f t="shared" si="12"/>
        <v>7</v>
      </c>
      <c r="AE220">
        <f t="shared" si="13"/>
        <v>2022</v>
      </c>
      <c r="AF220" s="33" t="str">
        <f>VLOOKUP(Q210,'[1]Tabla de Homologación'!$D$7:$E$634,2,0)</f>
        <v>Producto</v>
      </c>
      <c r="AG220">
        <f t="shared" si="11"/>
        <v>8</v>
      </c>
    </row>
    <row r="221" spans="1:33" x14ac:dyDescent="0.2">
      <c r="A221" s="33" t="s">
        <v>1512</v>
      </c>
      <c r="B221" s="33" t="s">
        <v>94</v>
      </c>
      <c r="C221" s="33" t="s">
        <v>81</v>
      </c>
      <c r="D221" s="33" t="s">
        <v>31</v>
      </c>
      <c r="E221" s="33" t="s">
        <v>1513</v>
      </c>
      <c r="F221" s="33" t="s">
        <v>1514</v>
      </c>
      <c r="G221" s="34">
        <v>44764.758113425902</v>
      </c>
      <c r="H221" s="33"/>
      <c r="I221" s="33" t="s">
        <v>1515</v>
      </c>
      <c r="J221" s="35" t="s">
        <v>1516</v>
      </c>
      <c r="K221" s="33" t="s">
        <v>32</v>
      </c>
      <c r="L221" s="36">
        <v>44764.758113425902</v>
      </c>
      <c r="M221" s="33" t="s">
        <v>33</v>
      </c>
      <c r="N221" s="37">
        <v>67</v>
      </c>
      <c r="O221" s="33" t="s">
        <v>42</v>
      </c>
      <c r="P221" s="33" t="s">
        <v>34</v>
      </c>
      <c r="Q221" s="33" t="s">
        <v>88</v>
      </c>
      <c r="R221" s="33" t="s">
        <v>36</v>
      </c>
      <c r="S221" s="33" t="s">
        <v>37</v>
      </c>
      <c r="T221" s="33" t="s">
        <v>691</v>
      </c>
      <c r="U221" s="35" t="s">
        <v>64</v>
      </c>
      <c r="V221" s="35" t="s">
        <v>58</v>
      </c>
      <c r="W221" s="33" t="s">
        <v>38</v>
      </c>
      <c r="X221" s="35" t="s">
        <v>116</v>
      </c>
      <c r="Y221" s="35" t="s">
        <v>54</v>
      </c>
      <c r="Z221" s="35" t="s">
        <v>116</v>
      </c>
      <c r="AA221" s="33" t="s">
        <v>40</v>
      </c>
      <c r="AB221" s="33" t="s">
        <v>41</v>
      </c>
      <c r="AC221" s="33"/>
      <c r="AD221">
        <f t="shared" si="12"/>
        <v>7</v>
      </c>
      <c r="AE221">
        <f t="shared" si="13"/>
        <v>2022</v>
      </c>
      <c r="AF221" s="33" t="str">
        <f>VLOOKUP(Q211,'[1]Tabla de Homologación'!$D$7:$E$634,2,0)</f>
        <v>Producto</v>
      </c>
      <c r="AG221">
        <f t="shared" si="11"/>
        <v>1</v>
      </c>
    </row>
    <row r="222" spans="1:33" x14ac:dyDescent="0.2">
      <c r="A222" s="33" t="s">
        <v>1517</v>
      </c>
      <c r="B222" s="33" t="s">
        <v>29</v>
      </c>
      <c r="C222" s="33" t="s">
        <v>81</v>
      </c>
      <c r="D222" s="33" t="s">
        <v>31</v>
      </c>
      <c r="E222" s="33" t="s">
        <v>1518</v>
      </c>
      <c r="F222" s="33" t="s">
        <v>1832</v>
      </c>
      <c r="G222" s="34">
        <v>44764.763819444401</v>
      </c>
      <c r="H222" s="34">
        <v>44809.7100347222</v>
      </c>
      <c r="I222" s="33" t="s">
        <v>1519</v>
      </c>
      <c r="J222" s="35" t="s">
        <v>1520</v>
      </c>
      <c r="K222" s="33" t="s">
        <v>32</v>
      </c>
      <c r="L222" s="36">
        <v>44764.763819444401</v>
      </c>
      <c r="M222" s="33" t="s">
        <v>33</v>
      </c>
      <c r="N222" s="37">
        <v>30</v>
      </c>
      <c r="O222" s="33" t="s">
        <v>42</v>
      </c>
      <c r="P222" s="33" t="s">
        <v>47</v>
      </c>
      <c r="Q222" s="33" t="s">
        <v>88</v>
      </c>
      <c r="R222" s="33" t="s">
        <v>36</v>
      </c>
      <c r="S222" s="33" t="s">
        <v>37</v>
      </c>
      <c r="T222" s="33" t="s">
        <v>1521</v>
      </c>
      <c r="U222" s="35" t="s">
        <v>64</v>
      </c>
      <c r="V222" s="35" t="s">
        <v>80</v>
      </c>
      <c r="W222" s="33" t="s">
        <v>38</v>
      </c>
      <c r="X222" s="35" t="s">
        <v>115</v>
      </c>
      <c r="Y222" s="35" t="s">
        <v>116</v>
      </c>
      <c r="Z222" s="35" t="s">
        <v>115</v>
      </c>
      <c r="AA222" s="33" t="s">
        <v>40</v>
      </c>
      <c r="AB222" s="33" t="s">
        <v>41</v>
      </c>
      <c r="AC222" s="33"/>
      <c r="AD222">
        <f t="shared" si="12"/>
        <v>7</v>
      </c>
      <c r="AE222">
        <f t="shared" si="13"/>
        <v>2022</v>
      </c>
      <c r="AF222" s="33" t="s">
        <v>1756</v>
      </c>
      <c r="AG222">
        <f t="shared" si="11"/>
        <v>9</v>
      </c>
    </row>
    <row r="223" spans="1:33" x14ac:dyDescent="0.2">
      <c r="A223" s="33" t="s">
        <v>1522</v>
      </c>
      <c r="B223" s="33" t="s">
        <v>29</v>
      </c>
      <c r="C223" s="33" t="s">
        <v>81</v>
      </c>
      <c r="D223" s="33" t="s">
        <v>31</v>
      </c>
      <c r="E223" s="33" t="s">
        <v>1523</v>
      </c>
      <c r="F223" s="33" t="s">
        <v>1524</v>
      </c>
      <c r="G223" s="34">
        <v>44764.770219907397</v>
      </c>
      <c r="H223" s="34">
        <v>44795.4682060185</v>
      </c>
      <c r="I223" s="33" t="s">
        <v>1525</v>
      </c>
      <c r="J223" s="35" t="s">
        <v>1526</v>
      </c>
      <c r="K223" s="33" t="s">
        <v>32</v>
      </c>
      <c r="L223" s="36">
        <v>44764.770219907397</v>
      </c>
      <c r="M223" s="33" t="s">
        <v>33</v>
      </c>
      <c r="N223" s="37">
        <v>20</v>
      </c>
      <c r="O223" s="33" t="s">
        <v>33</v>
      </c>
      <c r="P223" s="33" t="s">
        <v>34</v>
      </c>
      <c r="Q223" s="33" t="s">
        <v>84</v>
      </c>
      <c r="R223" s="33" t="s">
        <v>36</v>
      </c>
      <c r="S223" s="33" t="s">
        <v>37</v>
      </c>
      <c r="T223" s="33" t="s">
        <v>550</v>
      </c>
      <c r="U223" s="35" t="s">
        <v>64</v>
      </c>
      <c r="V223" s="35" t="s">
        <v>129</v>
      </c>
      <c r="W223" s="33" t="s">
        <v>38</v>
      </c>
      <c r="X223" s="35" t="s">
        <v>115</v>
      </c>
      <c r="Y223" s="35" t="s">
        <v>116</v>
      </c>
      <c r="Z223" s="35" t="s">
        <v>86</v>
      </c>
      <c r="AA223" s="33" t="s">
        <v>40</v>
      </c>
      <c r="AB223" s="33" t="s">
        <v>41</v>
      </c>
      <c r="AC223" s="33" t="s">
        <v>1941</v>
      </c>
      <c r="AD223">
        <f t="shared" si="12"/>
        <v>7</v>
      </c>
      <c r="AE223">
        <f t="shared" si="13"/>
        <v>2022</v>
      </c>
      <c r="AF223" s="33" t="str">
        <f>VLOOKUP(Q213,'[1]Tabla de Homologación'!$D$7:$E$634,2,0)</f>
        <v xml:space="preserve">Producto </v>
      </c>
      <c r="AG223">
        <f t="shared" si="11"/>
        <v>8</v>
      </c>
    </row>
    <row r="224" spans="1:33" x14ac:dyDescent="0.2">
      <c r="A224" s="33" t="s">
        <v>1527</v>
      </c>
      <c r="B224" s="33" t="s">
        <v>29</v>
      </c>
      <c r="C224" s="33" t="s">
        <v>81</v>
      </c>
      <c r="D224" s="33" t="s">
        <v>31</v>
      </c>
      <c r="E224" s="33" t="s">
        <v>1528</v>
      </c>
      <c r="F224" s="33" t="s">
        <v>1529</v>
      </c>
      <c r="G224" s="34">
        <v>44767.719571759299</v>
      </c>
      <c r="H224" s="34">
        <v>44789.717754629601</v>
      </c>
      <c r="I224" s="33" t="s">
        <v>1530</v>
      </c>
      <c r="J224" s="35" t="s">
        <v>1531</v>
      </c>
      <c r="K224" s="33" t="s">
        <v>32</v>
      </c>
      <c r="L224" s="36">
        <v>44767.719571759299</v>
      </c>
      <c r="M224" s="33" t="s">
        <v>33</v>
      </c>
      <c r="N224" s="37">
        <v>15</v>
      </c>
      <c r="O224" s="33" t="s">
        <v>33</v>
      </c>
      <c r="P224" s="33" t="s">
        <v>47</v>
      </c>
      <c r="Q224" s="33" t="s">
        <v>72</v>
      </c>
      <c r="R224" s="33" t="s">
        <v>36</v>
      </c>
      <c r="S224" s="33" t="s">
        <v>37</v>
      </c>
      <c r="T224" s="33" t="s">
        <v>579</v>
      </c>
      <c r="U224" s="35" t="s">
        <v>64</v>
      </c>
      <c r="V224" s="35" t="s">
        <v>1123</v>
      </c>
      <c r="W224" s="33" t="s">
        <v>38</v>
      </c>
      <c r="X224" s="35" t="s">
        <v>115</v>
      </c>
      <c r="Y224" s="35" t="s">
        <v>1190</v>
      </c>
      <c r="Z224" s="35" t="s">
        <v>386</v>
      </c>
      <c r="AA224" s="33" t="s">
        <v>40</v>
      </c>
      <c r="AB224" s="33" t="s">
        <v>41</v>
      </c>
      <c r="AC224" s="33"/>
      <c r="AD224">
        <f t="shared" si="12"/>
        <v>7</v>
      </c>
      <c r="AE224">
        <f t="shared" si="13"/>
        <v>2022</v>
      </c>
      <c r="AF224" s="33" t="str">
        <f>VLOOKUP(Q214,'[1]Tabla de Homologación'!$D$7:$E$634,2,0)</f>
        <v>Producto</v>
      </c>
      <c r="AG224">
        <f t="shared" si="11"/>
        <v>8</v>
      </c>
    </row>
    <row r="225" spans="1:33" x14ac:dyDescent="0.2">
      <c r="A225" s="33" t="s">
        <v>1532</v>
      </c>
      <c r="B225" s="33" t="s">
        <v>29</v>
      </c>
      <c r="C225" s="33" t="s">
        <v>81</v>
      </c>
      <c r="D225" s="33" t="s">
        <v>31</v>
      </c>
      <c r="E225" s="33" t="s">
        <v>1533</v>
      </c>
      <c r="F225" s="33" t="s">
        <v>1534</v>
      </c>
      <c r="G225" s="34">
        <v>44768.708425925899</v>
      </c>
      <c r="H225" s="34">
        <v>44790.463090277801</v>
      </c>
      <c r="I225" s="33" t="s">
        <v>1535</v>
      </c>
      <c r="J225" s="35" t="s">
        <v>1536</v>
      </c>
      <c r="K225" s="33" t="s">
        <v>32</v>
      </c>
      <c r="L225" s="36">
        <v>44768.708437499998</v>
      </c>
      <c r="M225" s="33" t="s">
        <v>33</v>
      </c>
      <c r="N225" s="37">
        <v>15</v>
      </c>
      <c r="O225" s="33" t="s">
        <v>33</v>
      </c>
      <c r="P225" s="33" t="s">
        <v>34</v>
      </c>
      <c r="Q225" s="33" t="s">
        <v>88</v>
      </c>
      <c r="R225" s="33" t="s">
        <v>36</v>
      </c>
      <c r="S225" s="33" t="s">
        <v>37</v>
      </c>
      <c r="T225" s="33" t="s">
        <v>1537</v>
      </c>
      <c r="U225" s="35" t="s">
        <v>64</v>
      </c>
      <c r="V225" s="35" t="s">
        <v>58</v>
      </c>
      <c r="W225" s="33" t="s">
        <v>38</v>
      </c>
      <c r="X225" s="35" t="s">
        <v>46</v>
      </c>
      <c r="Y225" s="35" t="s">
        <v>115</v>
      </c>
      <c r="Z225" s="35" t="s">
        <v>1190</v>
      </c>
      <c r="AA225" s="33" t="s">
        <v>40</v>
      </c>
      <c r="AB225" s="33" t="s">
        <v>41</v>
      </c>
      <c r="AC225" s="33"/>
      <c r="AD225">
        <f t="shared" si="12"/>
        <v>7</v>
      </c>
      <c r="AE225">
        <f t="shared" si="13"/>
        <v>2022</v>
      </c>
      <c r="AF225" s="33" t="str">
        <f>VLOOKUP(Q215,'[1]Tabla de Homologación'!$D$7:$E$634,2,0)</f>
        <v>Producto</v>
      </c>
      <c r="AG225">
        <f t="shared" si="11"/>
        <v>8</v>
      </c>
    </row>
    <row r="226" spans="1:33" x14ac:dyDescent="0.2">
      <c r="A226" s="33" t="s">
        <v>1538</v>
      </c>
      <c r="B226" s="33" t="s">
        <v>29</v>
      </c>
      <c r="C226" s="33" t="s">
        <v>81</v>
      </c>
      <c r="D226" s="33" t="s">
        <v>31</v>
      </c>
      <c r="E226" s="33" t="s">
        <v>1539</v>
      </c>
      <c r="F226" s="33" t="s">
        <v>1833</v>
      </c>
      <c r="G226" s="34">
        <v>44768.715601851902</v>
      </c>
      <c r="H226" s="34">
        <v>44817.625324074099</v>
      </c>
      <c r="I226" s="33" t="s">
        <v>339</v>
      </c>
      <c r="J226" s="35" t="s">
        <v>340</v>
      </c>
      <c r="K226" s="33" t="s">
        <v>32</v>
      </c>
      <c r="L226" s="36">
        <v>44768.715601851902</v>
      </c>
      <c r="M226" s="33" t="s">
        <v>33</v>
      </c>
      <c r="N226" s="37">
        <v>34</v>
      </c>
      <c r="O226" s="33" t="s">
        <v>42</v>
      </c>
      <c r="P226" s="33" t="s">
        <v>34</v>
      </c>
      <c r="Q226" s="33" t="s">
        <v>88</v>
      </c>
      <c r="R226" s="33" t="s">
        <v>36</v>
      </c>
      <c r="S226" s="33" t="s">
        <v>37</v>
      </c>
      <c r="T226" s="33" t="s">
        <v>341</v>
      </c>
      <c r="U226" s="35" t="s">
        <v>64</v>
      </c>
      <c r="V226" s="35" t="s">
        <v>53</v>
      </c>
      <c r="W226" s="33" t="s">
        <v>38</v>
      </c>
      <c r="X226" s="35" t="s">
        <v>115</v>
      </c>
      <c r="Y226" s="35" t="s">
        <v>46</v>
      </c>
      <c r="Z226" s="35" t="s">
        <v>115</v>
      </c>
      <c r="AA226" s="33" t="s">
        <v>57</v>
      </c>
      <c r="AB226" s="33" t="s">
        <v>41</v>
      </c>
      <c r="AC226" s="33" t="s">
        <v>76</v>
      </c>
      <c r="AD226">
        <f t="shared" si="12"/>
        <v>7</v>
      </c>
      <c r="AE226">
        <f t="shared" si="13"/>
        <v>2022</v>
      </c>
      <c r="AF226" s="33" t="str">
        <f>VLOOKUP(Q216,'[1]Tabla de Homologación'!$D$7:$E$634,2,0)</f>
        <v>Producto</v>
      </c>
      <c r="AG226">
        <f t="shared" si="11"/>
        <v>9</v>
      </c>
    </row>
    <row r="227" spans="1:33" x14ac:dyDescent="0.2">
      <c r="A227" s="33" t="s">
        <v>1540</v>
      </c>
      <c r="B227" s="33" t="s">
        <v>29</v>
      </c>
      <c r="C227" s="33" t="s">
        <v>81</v>
      </c>
      <c r="D227" s="33" t="s">
        <v>31</v>
      </c>
      <c r="E227" s="33" t="s">
        <v>1541</v>
      </c>
      <c r="F227" s="33" t="s">
        <v>1542</v>
      </c>
      <c r="G227" s="34">
        <v>44770.665601851899</v>
      </c>
      <c r="H227" s="34">
        <v>44778.482858796298</v>
      </c>
      <c r="I227" s="33" t="s">
        <v>1543</v>
      </c>
      <c r="J227" s="35" t="s">
        <v>1544</v>
      </c>
      <c r="K227" s="33" t="s">
        <v>32</v>
      </c>
      <c r="L227" s="36">
        <v>44770.665601851899</v>
      </c>
      <c r="M227" s="33" t="s">
        <v>33</v>
      </c>
      <c r="N227" s="37">
        <v>6</v>
      </c>
      <c r="O227" s="33" t="s">
        <v>33</v>
      </c>
      <c r="P227" s="33" t="s">
        <v>47</v>
      </c>
      <c r="Q227" s="33" t="s">
        <v>100</v>
      </c>
      <c r="R227" s="33" t="s">
        <v>36</v>
      </c>
      <c r="S227" s="33" t="s">
        <v>37</v>
      </c>
      <c r="T227" s="33" t="s">
        <v>1521</v>
      </c>
      <c r="U227" s="35" t="s">
        <v>1545</v>
      </c>
      <c r="V227" s="35" t="s">
        <v>1546</v>
      </c>
      <c r="W227" s="33" t="s">
        <v>38</v>
      </c>
      <c r="X227" s="35" t="s">
        <v>46</v>
      </c>
      <c r="Y227" s="35" t="s">
        <v>115</v>
      </c>
      <c r="Z227" s="35" t="s">
        <v>1190</v>
      </c>
      <c r="AA227" s="33" t="s">
        <v>40</v>
      </c>
      <c r="AB227" s="33" t="s">
        <v>41</v>
      </c>
      <c r="AC227" s="33"/>
      <c r="AD227">
        <f t="shared" si="12"/>
        <v>7</v>
      </c>
      <c r="AE227">
        <f t="shared" si="13"/>
        <v>2022</v>
      </c>
      <c r="AF227" s="33" t="str">
        <f>VLOOKUP(Q217,'[1]Tabla de Homologación'!$D$7:$E$634,2,0)</f>
        <v>Producto</v>
      </c>
      <c r="AG227">
        <f t="shared" si="11"/>
        <v>8</v>
      </c>
    </row>
    <row r="228" spans="1:33" x14ac:dyDescent="0.2">
      <c r="A228" s="33" t="s">
        <v>1547</v>
      </c>
      <c r="B228" s="33" t="s">
        <v>29</v>
      </c>
      <c r="C228" s="33" t="s">
        <v>81</v>
      </c>
      <c r="D228" s="33" t="s">
        <v>31</v>
      </c>
      <c r="E228" s="33" t="s">
        <v>1548</v>
      </c>
      <c r="F228" s="33" t="s">
        <v>1549</v>
      </c>
      <c r="G228" s="34">
        <v>44774.556342592601</v>
      </c>
      <c r="H228" s="34">
        <v>44789.742465277799</v>
      </c>
      <c r="I228" s="33" t="s">
        <v>1550</v>
      </c>
      <c r="J228" s="35" t="s">
        <v>1551</v>
      </c>
      <c r="K228" s="33" t="s">
        <v>32</v>
      </c>
      <c r="L228" s="36">
        <v>44774.556342592601</v>
      </c>
      <c r="M228" s="33" t="s">
        <v>33</v>
      </c>
      <c r="N228" s="37">
        <v>10</v>
      </c>
      <c r="O228" s="33" t="s">
        <v>33</v>
      </c>
      <c r="P228" s="33" t="s">
        <v>34</v>
      </c>
      <c r="Q228" s="33" t="s">
        <v>72</v>
      </c>
      <c r="R228" s="33" t="s">
        <v>36</v>
      </c>
      <c r="S228" s="33" t="s">
        <v>37</v>
      </c>
      <c r="T228" s="33" t="s">
        <v>555</v>
      </c>
      <c r="U228" s="35" t="s">
        <v>64</v>
      </c>
      <c r="V228" s="35" t="s">
        <v>53</v>
      </c>
      <c r="W228" s="33" t="s">
        <v>38</v>
      </c>
      <c r="X228" s="35" t="s">
        <v>115</v>
      </c>
      <c r="Y228" s="35" t="s">
        <v>1190</v>
      </c>
      <c r="Z228" s="35" t="s">
        <v>49</v>
      </c>
      <c r="AA228" s="33" t="s">
        <v>40</v>
      </c>
      <c r="AB228" s="33" t="s">
        <v>41</v>
      </c>
      <c r="AC228" s="33"/>
      <c r="AD228">
        <f t="shared" si="12"/>
        <v>8</v>
      </c>
      <c r="AE228">
        <f t="shared" si="13"/>
        <v>2022</v>
      </c>
      <c r="AF228" s="33" t="str">
        <f>VLOOKUP(Q218,'[1]Tabla de Homologación'!$D$7:$E$634,2,0)</f>
        <v>Producto</v>
      </c>
      <c r="AG228">
        <f t="shared" si="11"/>
        <v>8</v>
      </c>
    </row>
    <row r="229" spans="1:33" x14ac:dyDescent="0.2">
      <c r="A229" s="33" t="s">
        <v>1552</v>
      </c>
      <c r="B229" s="33" t="s">
        <v>29</v>
      </c>
      <c r="C229" s="33" t="s">
        <v>81</v>
      </c>
      <c r="D229" s="33" t="s">
        <v>31</v>
      </c>
      <c r="E229" s="33" t="s">
        <v>1553</v>
      </c>
      <c r="F229" s="33" t="s">
        <v>1554</v>
      </c>
      <c r="G229" s="34">
        <v>44774.821875000001</v>
      </c>
      <c r="H229" s="34">
        <v>44803.706956018497</v>
      </c>
      <c r="I229" s="33" t="s">
        <v>1555</v>
      </c>
      <c r="J229" s="35" t="s">
        <v>1556</v>
      </c>
      <c r="K229" s="33" t="s">
        <v>32</v>
      </c>
      <c r="L229" s="36">
        <v>44774.821875000001</v>
      </c>
      <c r="M229" s="33" t="s">
        <v>33</v>
      </c>
      <c r="N229" s="37">
        <v>20</v>
      </c>
      <c r="O229" s="33" t="s">
        <v>33</v>
      </c>
      <c r="P229" s="33" t="s">
        <v>34</v>
      </c>
      <c r="Q229" s="33" t="s">
        <v>50</v>
      </c>
      <c r="R229" s="33" t="s">
        <v>36</v>
      </c>
      <c r="S229" s="33" t="s">
        <v>37</v>
      </c>
      <c r="T229" s="33" t="s">
        <v>83</v>
      </c>
      <c r="U229" s="35" t="s">
        <v>64</v>
      </c>
      <c r="V229" s="35" t="s">
        <v>403</v>
      </c>
      <c r="W229" s="33" t="s">
        <v>38</v>
      </c>
      <c r="X229" s="35" t="s">
        <v>115</v>
      </c>
      <c r="Y229" s="35" t="s">
        <v>116</v>
      </c>
      <c r="Z229" s="35" t="s">
        <v>52</v>
      </c>
      <c r="AA229" s="33" t="s">
        <v>40</v>
      </c>
      <c r="AB229" s="33" t="s">
        <v>41</v>
      </c>
      <c r="AC229" s="33"/>
      <c r="AD229">
        <f t="shared" si="12"/>
        <v>8</v>
      </c>
      <c r="AE229">
        <f t="shared" si="13"/>
        <v>2022</v>
      </c>
      <c r="AF229" s="33" t="str">
        <f>VLOOKUP(Q219,'[1]Tabla de Homologación'!$D$7:$E$634,2,0)</f>
        <v>Producto</v>
      </c>
      <c r="AG229">
        <f t="shared" si="11"/>
        <v>8</v>
      </c>
    </row>
    <row r="230" spans="1:33" x14ac:dyDescent="0.2">
      <c r="A230" s="33" t="s">
        <v>1557</v>
      </c>
      <c r="B230" s="33" t="s">
        <v>29</v>
      </c>
      <c r="C230" s="33" t="s">
        <v>81</v>
      </c>
      <c r="D230" s="33" t="s">
        <v>31</v>
      </c>
      <c r="E230" s="33" t="s">
        <v>1558</v>
      </c>
      <c r="F230" s="33" t="s">
        <v>1834</v>
      </c>
      <c r="G230" s="34">
        <v>44774.837094907401</v>
      </c>
      <c r="H230" s="34">
        <v>44817.628912036998</v>
      </c>
      <c r="I230" s="33" t="s">
        <v>1559</v>
      </c>
      <c r="J230" s="35" t="s">
        <v>1560</v>
      </c>
      <c r="K230" s="33" t="s">
        <v>32</v>
      </c>
      <c r="L230" s="36">
        <v>44774.837094907401</v>
      </c>
      <c r="M230" s="33" t="s">
        <v>33</v>
      </c>
      <c r="N230" s="37">
        <v>30</v>
      </c>
      <c r="O230" s="33" t="s">
        <v>42</v>
      </c>
      <c r="P230" s="33" t="s">
        <v>34</v>
      </c>
      <c r="Q230" s="33" t="s">
        <v>126</v>
      </c>
      <c r="R230" s="33" t="s">
        <v>36</v>
      </c>
      <c r="S230" s="33" t="s">
        <v>37</v>
      </c>
      <c r="T230" s="33" t="s">
        <v>1561</v>
      </c>
      <c r="U230" s="35" t="s">
        <v>64</v>
      </c>
      <c r="V230" s="35" t="s">
        <v>580</v>
      </c>
      <c r="W230" s="33" t="s">
        <v>38</v>
      </c>
      <c r="X230" s="35" t="s">
        <v>115</v>
      </c>
      <c r="Y230" s="35" t="s">
        <v>69</v>
      </c>
      <c r="Z230" s="35" t="s">
        <v>838</v>
      </c>
      <c r="AA230" s="33" t="s">
        <v>40</v>
      </c>
      <c r="AB230" s="33" t="s">
        <v>41</v>
      </c>
      <c r="AC230" s="33"/>
      <c r="AD230">
        <f t="shared" si="12"/>
        <v>8</v>
      </c>
      <c r="AE230">
        <f t="shared" si="13"/>
        <v>2022</v>
      </c>
      <c r="AF230" s="33" t="str">
        <f>VLOOKUP(Q220,'[1]Tabla de Homologación'!$D$7:$E$634,2,0)</f>
        <v>Producto</v>
      </c>
      <c r="AG230">
        <f t="shared" si="11"/>
        <v>9</v>
      </c>
    </row>
    <row r="231" spans="1:33" x14ac:dyDescent="0.2">
      <c r="A231" s="33" t="s">
        <v>1562</v>
      </c>
      <c r="B231" s="33" t="s">
        <v>29</v>
      </c>
      <c r="C231" s="33" t="s">
        <v>81</v>
      </c>
      <c r="D231" s="33" t="s">
        <v>31</v>
      </c>
      <c r="E231" s="33" t="s">
        <v>1563</v>
      </c>
      <c r="F231" s="33" t="s">
        <v>1564</v>
      </c>
      <c r="G231" s="34">
        <v>44775.785787036999</v>
      </c>
      <c r="H231" s="34">
        <v>44791.702245370398</v>
      </c>
      <c r="I231" s="33" t="s">
        <v>1565</v>
      </c>
      <c r="J231" s="35" t="s">
        <v>1566</v>
      </c>
      <c r="K231" s="33" t="s">
        <v>32</v>
      </c>
      <c r="L231" s="36">
        <v>44775.785787036999</v>
      </c>
      <c r="M231" s="33" t="s">
        <v>33</v>
      </c>
      <c r="N231" s="37">
        <v>11</v>
      </c>
      <c r="O231" s="33" t="s">
        <v>33</v>
      </c>
      <c r="P231" s="33" t="s">
        <v>34</v>
      </c>
      <c r="Q231" s="33" t="s">
        <v>84</v>
      </c>
      <c r="R231" s="33" t="s">
        <v>36</v>
      </c>
      <c r="S231" s="33" t="s">
        <v>37</v>
      </c>
      <c r="T231" s="33" t="s">
        <v>1567</v>
      </c>
      <c r="U231" s="35" t="s">
        <v>64</v>
      </c>
      <c r="V231" s="35" t="s">
        <v>321</v>
      </c>
      <c r="W231" s="33" t="s">
        <v>38</v>
      </c>
      <c r="X231" s="35" t="s">
        <v>46</v>
      </c>
      <c r="Y231" s="35" t="s">
        <v>115</v>
      </c>
      <c r="Z231" s="35" t="s">
        <v>69</v>
      </c>
      <c r="AA231" s="33" t="s">
        <v>40</v>
      </c>
      <c r="AB231" s="33" t="s">
        <v>41</v>
      </c>
      <c r="AC231" s="33"/>
      <c r="AD231">
        <f t="shared" si="12"/>
        <v>8</v>
      </c>
      <c r="AE231">
        <f t="shared" si="13"/>
        <v>2022</v>
      </c>
      <c r="AF231" s="33" t="str">
        <f>VLOOKUP(Q221,'[1]Tabla de Homologación'!$D$7:$E$634,2,0)</f>
        <v>Producto</v>
      </c>
      <c r="AG231">
        <f t="shared" si="11"/>
        <v>8</v>
      </c>
    </row>
    <row r="232" spans="1:33" x14ac:dyDescent="0.2">
      <c r="A232" s="33" t="s">
        <v>1568</v>
      </c>
      <c r="B232" s="33" t="s">
        <v>94</v>
      </c>
      <c r="C232" s="33" t="s">
        <v>81</v>
      </c>
      <c r="D232" s="33" t="s">
        <v>31</v>
      </c>
      <c r="E232" s="33" t="s">
        <v>1569</v>
      </c>
      <c r="F232" s="33" t="s">
        <v>268</v>
      </c>
      <c r="G232" s="34">
        <v>44777.723287036999</v>
      </c>
      <c r="H232" s="33"/>
      <c r="I232" s="33" t="s">
        <v>1570</v>
      </c>
      <c r="J232" s="35" t="s">
        <v>1571</v>
      </c>
      <c r="K232" s="33" t="s">
        <v>32</v>
      </c>
      <c r="L232" s="36">
        <v>44777.723287036999</v>
      </c>
      <c r="M232" s="33" t="s">
        <v>33</v>
      </c>
      <c r="N232" s="37">
        <v>58</v>
      </c>
      <c r="O232" s="33" t="s">
        <v>42</v>
      </c>
      <c r="P232" s="33" t="s">
        <v>47</v>
      </c>
      <c r="Q232" s="33" t="s">
        <v>88</v>
      </c>
      <c r="R232" s="33" t="s">
        <v>36</v>
      </c>
      <c r="S232" s="33" t="s">
        <v>37</v>
      </c>
      <c r="T232" s="33" t="s">
        <v>691</v>
      </c>
      <c r="U232" s="35" t="s">
        <v>64</v>
      </c>
      <c r="V232" s="35" t="s">
        <v>60</v>
      </c>
      <c r="W232" s="33" t="s">
        <v>38</v>
      </c>
      <c r="X232" s="35" t="s">
        <v>44</v>
      </c>
      <c r="Y232" s="35" t="s">
        <v>115</v>
      </c>
      <c r="Z232" s="35" t="s">
        <v>44</v>
      </c>
      <c r="AA232" s="33" t="s">
        <v>40</v>
      </c>
      <c r="AB232" s="33" t="s">
        <v>41</v>
      </c>
      <c r="AC232" s="33"/>
      <c r="AD232">
        <f t="shared" si="12"/>
        <v>8</v>
      </c>
      <c r="AE232">
        <f t="shared" si="13"/>
        <v>2022</v>
      </c>
      <c r="AF232" s="33" t="str">
        <f>VLOOKUP(Q222,'[1]Tabla de Homologación'!$D$7:$E$634,2,0)</f>
        <v>Producto</v>
      </c>
      <c r="AG232">
        <f t="shared" si="11"/>
        <v>1</v>
      </c>
    </row>
    <row r="233" spans="1:33" x14ac:dyDescent="0.2">
      <c r="A233" s="33" t="s">
        <v>1572</v>
      </c>
      <c r="B233" s="33" t="s">
        <v>29</v>
      </c>
      <c r="C233" s="33" t="s">
        <v>81</v>
      </c>
      <c r="D233" s="33" t="s">
        <v>31</v>
      </c>
      <c r="E233" s="33" t="s">
        <v>1573</v>
      </c>
      <c r="F233" s="33" t="s">
        <v>1574</v>
      </c>
      <c r="G233" s="34">
        <v>44778.584108796298</v>
      </c>
      <c r="H233" s="34">
        <v>44790.551979166703</v>
      </c>
      <c r="I233" s="33" t="s">
        <v>1575</v>
      </c>
      <c r="J233" s="35" t="s">
        <v>1576</v>
      </c>
      <c r="K233" s="33" t="s">
        <v>32</v>
      </c>
      <c r="L233" s="36">
        <v>44778.584108796298</v>
      </c>
      <c r="M233" s="33" t="s">
        <v>33</v>
      </c>
      <c r="N233" s="37">
        <v>7</v>
      </c>
      <c r="O233" s="33" t="s">
        <v>33</v>
      </c>
      <c r="P233" s="33" t="s">
        <v>34</v>
      </c>
      <c r="Q233" s="33" t="s">
        <v>72</v>
      </c>
      <c r="R233" s="33" t="s">
        <v>36</v>
      </c>
      <c r="S233" s="33" t="s">
        <v>37</v>
      </c>
      <c r="T233" s="33" t="s">
        <v>114</v>
      </c>
      <c r="U233" s="35" t="s">
        <v>64</v>
      </c>
      <c r="V233" s="35" t="s">
        <v>497</v>
      </c>
      <c r="W233" s="33" t="s">
        <v>38</v>
      </c>
      <c r="X233" s="35" t="s">
        <v>115</v>
      </c>
      <c r="Y233" s="35" t="s">
        <v>46</v>
      </c>
      <c r="Z233" s="35" t="s">
        <v>115</v>
      </c>
      <c r="AA233" s="33" t="s">
        <v>40</v>
      </c>
      <c r="AB233" s="33" t="s">
        <v>41</v>
      </c>
      <c r="AC233" s="33"/>
      <c r="AD233">
        <f t="shared" si="12"/>
        <v>8</v>
      </c>
      <c r="AE233">
        <f t="shared" si="13"/>
        <v>2022</v>
      </c>
      <c r="AF233" s="33" t="str">
        <f>VLOOKUP(Q223,'[1]Tabla de Homologación'!$D$7:$E$634,2,0)</f>
        <v>Producto</v>
      </c>
      <c r="AG233">
        <f t="shared" si="11"/>
        <v>8</v>
      </c>
    </row>
    <row r="234" spans="1:33" x14ac:dyDescent="0.2">
      <c r="A234" s="33" t="s">
        <v>1577</v>
      </c>
      <c r="B234" s="33" t="s">
        <v>29</v>
      </c>
      <c r="C234" s="33" t="s">
        <v>81</v>
      </c>
      <c r="D234" s="33" t="s">
        <v>31</v>
      </c>
      <c r="E234" s="33" t="s">
        <v>1578</v>
      </c>
      <c r="F234" s="33" t="s">
        <v>1835</v>
      </c>
      <c r="G234" s="34">
        <v>44778.591666666704</v>
      </c>
      <c r="H234" s="34">
        <v>44830.486516203702</v>
      </c>
      <c r="I234" s="33" t="s">
        <v>1579</v>
      </c>
      <c r="J234" s="35" t="s">
        <v>1580</v>
      </c>
      <c r="K234" s="33" t="s">
        <v>32</v>
      </c>
      <c r="L234" s="36">
        <v>44778.591666666704</v>
      </c>
      <c r="M234" s="33" t="s">
        <v>33</v>
      </c>
      <c r="N234" s="37">
        <v>33</v>
      </c>
      <c r="O234" s="33" t="s">
        <v>42</v>
      </c>
      <c r="P234" s="33" t="s">
        <v>34</v>
      </c>
      <c r="Q234" s="33" t="s">
        <v>111</v>
      </c>
      <c r="R234" s="33" t="s">
        <v>36</v>
      </c>
      <c r="S234" s="33" t="s">
        <v>37</v>
      </c>
      <c r="T234" s="33" t="s">
        <v>341</v>
      </c>
      <c r="U234" s="35" t="s">
        <v>64</v>
      </c>
      <c r="V234" s="35" t="s">
        <v>497</v>
      </c>
      <c r="W234" s="33" t="s">
        <v>38</v>
      </c>
      <c r="X234" s="35" t="s">
        <v>115</v>
      </c>
      <c r="Y234" s="35" t="s">
        <v>44</v>
      </c>
      <c r="Z234" s="35" t="s">
        <v>506</v>
      </c>
      <c r="AA234" s="33" t="s">
        <v>40</v>
      </c>
      <c r="AB234" s="33" t="s">
        <v>41</v>
      </c>
      <c r="AC234" s="33"/>
      <c r="AD234">
        <f t="shared" si="12"/>
        <v>8</v>
      </c>
      <c r="AE234">
        <f t="shared" si="13"/>
        <v>2022</v>
      </c>
      <c r="AF234" s="33" t="str">
        <f>VLOOKUP(Q224,'[1]Tabla de Homologación'!$D$7:$E$634,2,0)</f>
        <v>Producto</v>
      </c>
      <c r="AG234">
        <f t="shared" si="11"/>
        <v>9</v>
      </c>
    </row>
    <row r="235" spans="1:33" x14ac:dyDescent="0.2">
      <c r="A235" s="33" t="s">
        <v>1581</v>
      </c>
      <c r="B235" s="33" t="s">
        <v>29</v>
      </c>
      <c r="C235" s="33" t="s">
        <v>81</v>
      </c>
      <c r="D235" s="33" t="s">
        <v>31</v>
      </c>
      <c r="E235" s="33" t="s">
        <v>1582</v>
      </c>
      <c r="F235" s="33" t="s">
        <v>1836</v>
      </c>
      <c r="G235" s="34">
        <v>44781.695289351897</v>
      </c>
      <c r="H235" s="34">
        <v>44819.6889814815</v>
      </c>
      <c r="I235" s="33" t="s">
        <v>1583</v>
      </c>
      <c r="J235" s="35" t="s">
        <v>1584</v>
      </c>
      <c r="K235" s="33" t="s">
        <v>32</v>
      </c>
      <c r="L235" s="36">
        <v>44781.695289351897</v>
      </c>
      <c r="M235" s="33" t="s">
        <v>33</v>
      </c>
      <c r="N235" s="37">
        <v>27</v>
      </c>
      <c r="O235" s="33" t="s">
        <v>42</v>
      </c>
      <c r="P235" s="33" t="s">
        <v>47</v>
      </c>
      <c r="Q235" s="33" t="s">
        <v>88</v>
      </c>
      <c r="R235" s="33" t="s">
        <v>36</v>
      </c>
      <c r="S235" s="33" t="s">
        <v>37</v>
      </c>
      <c r="T235" s="33" t="s">
        <v>346</v>
      </c>
      <c r="U235" s="35" t="s">
        <v>64</v>
      </c>
      <c r="V235" s="35" t="s">
        <v>497</v>
      </c>
      <c r="W235" s="33" t="s">
        <v>38</v>
      </c>
      <c r="X235" s="35" t="s">
        <v>115</v>
      </c>
      <c r="Y235" s="35" t="s">
        <v>46</v>
      </c>
      <c r="Z235" s="35" t="s">
        <v>115</v>
      </c>
      <c r="AA235" s="33" t="s">
        <v>40</v>
      </c>
      <c r="AB235" s="33" t="s">
        <v>41</v>
      </c>
      <c r="AC235" s="33"/>
      <c r="AD235">
        <f t="shared" si="12"/>
        <v>8</v>
      </c>
      <c r="AE235">
        <f t="shared" si="13"/>
        <v>2022</v>
      </c>
      <c r="AF235" s="33" t="str">
        <f>VLOOKUP(Q225,'[1]Tabla de Homologación'!$D$7:$E$634,2,0)</f>
        <v>Producto</v>
      </c>
      <c r="AG235">
        <f t="shared" si="11"/>
        <v>9</v>
      </c>
    </row>
    <row r="236" spans="1:33" x14ac:dyDescent="0.2">
      <c r="A236" s="33" t="s">
        <v>1585</v>
      </c>
      <c r="B236" s="33" t="s">
        <v>29</v>
      </c>
      <c r="C236" s="33" t="s">
        <v>81</v>
      </c>
      <c r="D236" s="33" t="s">
        <v>31</v>
      </c>
      <c r="E236" s="33" t="s">
        <v>1586</v>
      </c>
      <c r="F236" s="33" t="s">
        <v>1837</v>
      </c>
      <c r="G236" s="34">
        <v>44782.710787037002</v>
      </c>
      <c r="H236" s="34">
        <v>44811.716585648202</v>
      </c>
      <c r="I236" s="33" t="s">
        <v>1587</v>
      </c>
      <c r="J236" s="35" t="s">
        <v>1588</v>
      </c>
      <c r="K236" s="33" t="s">
        <v>32</v>
      </c>
      <c r="L236" s="36">
        <v>44782.710787037002</v>
      </c>
      <c r="M236" s="33" t="s">
        <v>33</v>
      </c>
      <c r="N236" s="37">
        <v>20</v>
      </c>
      <c r="O236" s="33" t="s">
        <v>33</v>
      </c>
      <c r="P236" s="33" t="s">
        <v>34</v>
      </c>
      <c r="Q236" s="33" t="s">
        <v>50</v>
      </c>
      <c r="R236" s="33" t="s">
        <v>36</v>
      </c>
      <c r="S236" s="33" t="s">
        <v>37</v>
      </c>
      <c r="T236" s="33" t="s">
        <v>371</v>
      </c>
      <c r="U236" s="35" t="s">
        <v>64</v>
      </c>
      <c r="V236" s="35" t="s">
        <v>999</v>
      </c>
      <c r="W236" s="33" t="s">
        <v>38</v>
      </c>
      <c r="X236" s="35" t="s">
        <v>46</v>
      </c>
      <c r="Y236" s="35" t="s">
        <v>116</v>
      </c>
      <c r="Z236" s="35" t="s">
        <v>46</v>
      </c>
      <c r="AA236" s="33" t="s">
        <v>40</v>
      </c>
      <c r="AB236" s="33" t="s">
        <v>41</v>
      </c>
      <c r="AC236" s="33"/>
      <c r="AD236">
        <f t="shared" si="12"/>
        <v>8</v>
      </c>
      <c r="AE236">
        <f t="shared" si="13"/>
        <v>2022</v>
      </c>
      <c r="AF236" s="33" t="str">
        <f>VLOOKUP(Q226,'[1]Tabla de Homologación'!$D$7:$E$634,2,0)</f>
        <v>Producto</v>
      </c>
      <c r="AG236">
        <f t="shared" si="11"/>
        <v>9</v>
      </c>
    </row>
    <row r="237" spans="1:33" x14ac:dyDescent="0.2">
      <c r="A237" s="33" t="s">
        <v>1589</v>
      </c>
      <c r="B237" s="33" t="s">
        <v>29</v>
      </c>
      <c r="C237" s="33" t="s">
        <v>81</v>
      </c>
      <c r="D237" s="33" t="s">
        <v>31</v>
      </c>
      <c r="E237" s="33" t="s">
        <v>1590</v>
      </c>
      <c r="F237" s="33" t="s">
        <v>2004</v>
      </c>
      <c r="G237" s="34">
        <v>44782.716666666704</v>
      </c>
      <c r="H237" s="34">
        <v>44848.736226851899</v>
      </c>
      <c r="I237" s="33" t="s">
        <v>233</v>
      </c>
      <c r="J237" s="35" t="s">
        <v>234</v>
      </c>
      <c r="K237" s="33" t="s">
        <v>32</v>
      </c>
      <c r="L237" s="36">
        <v>44782.716666666704</v>
      </c>
      <c r="M237" s="33" t="s">
        <v>33</v>
      </c>
      <c r="N237" s="37">
        <v>44</v>
      </c>
      <c r="O237" s="33" t="s">
        <v>42</v>
      </c>
      <c r="P237" s="33" t="s">
        <v>47</v>
      </c>
      <c r="Q237" s="33" t="s">
        <v>84</v>
      </c>
      <c r="R237" s="33" t="s">
        <v>36</v>
      </c>
      <c r="S237" s="33" t="s">
        <v>37</v>
      </c>
      <c r="T237" s="33" t="s">
        <v>107</v>
      </c>
      <c r="U237" s="35" t="s">
        <v>64</v>
      </c>
      <c r="V237" s="35" t="s">
        <v>55</v>
      </c>
      <c r="W237" s="33" t="s">
        <v>38</v>
      </c>
      <c r="X237" s="35" t="s">
        <v>115</v>
      </c>
      <c r="Y237" s="35" t="s">
        <v>1190</v>
      </c>
      <c r="Z237" s="35" t="s">
        <v>115</v>
      </c>
      <c r="AA237" s="33" t="s">
        <v>40</v>
      </c>
      <c r="AB237" s="33" t="s">
        <v>41</v>
      </c>
      <c r="AC237" s="33"/>
      <c r="AD237">
        <f t="shared" si="12"/>
        <v>8</v>
      </c>
      <c r="AE237">
        <f t="shared" si="13"/>
        <v>2022</v>
      </c>
      <c r="AF237" s="33" t="s">
        <v>1756</v>
      </c>
      <c r="AG237">
        <f t="shared" si="11"/>
        <v>10</v>
      </c>
    </row>
    <row r="238" spans="1:33" x14ac:dyDescent="0.2">
      <c r="A238" s="33" t="s">
        <v>1592</v>
      </c>
      <c r="B238" s="33" t="s">
        <v>29</v>
      </c>
      <c r="C238" s="33" t="s">
        <v>81</v>
      </c>
      <c r="D238" s="33" t="s">
        <v>31</v>
      </c>
      <c r="E238" s="33" t="s">
        <v>1593</v>
      </c>
      <c r="F238" s="33" t="s">
        <v>2005</v>
      </c>
      <c r="G238" s="34">
        <v>44782.720034722202</v>
      </c>
      <c r="H238" s="34">
        <v>44848.737245370401</v>
      </c>
      <c r="I238" s="33" t="s">
        <v>1594</v>
      </c>
      <c r="J238" s="35" t="s">
        <v>1595</v>
      </c>
      <c r="K238" s="33" t="s">
        <v>32</v>
      </c>
      <c r="L238" s="36">
        <v>44782.720046296301</v>
      </c>
      <c r="M238" s="33" t="s">
        <v>33</v>
      </c>
      <c r="N238" s="37">
        <v>44</v>
      </c>
      <c r="O238" s="33" t="s">
        <v>42</v>
      </c>
      <c r="P238" s="33" t="s">
        <v>47</v>
      </c>
      <c r="Q238" s="33" t="s">
        <v>88</v>
      </c>
      <c r="R238" s="33" t="s">
        <v>36</v>
      </c>
      <c r="S238" s="33" t="s">
        <v>37</v>
      </c>
      <c r="T238" s="33" t="s">
        <v>593</v>
      </c>
      <c r="U238" s="35" t="s">
        <v>64</v>
      </c>
      <c r="V238" s="35" t="s">
        <v>58</v>
      </c>
      <c r="W238" s="33" t="s">
        <v>38</v>
      </c>
      <c r="X238" s="35" t="s">
        <v>115</v>
      </c>
      <c r="Y238" s="35" t="s">
        <v>1190</v>
      </c>
      <c r="Z238" s="35" t="s">
        <v>46</v>
      </c>
      <c r="AA238" s="33" t="s">
        <v>40</v>
      </c>
      <c r="AB238" s="33" t="s">
        <v>41</v>
      </c>
      <c r="AC238" s="33"/>
      <c r="AD238">
        <f t="shared" si="12"/>
        <v>8</v>
      </c>
      <c r="AE238">
        <f t="shared" si="13"/>
        <v>2022</v>
      </c>
      <c r="AF238" s="33" t="str">
        <f>VLOOKUP(Q228,'[1]Tabla de Homologación'!$D$7:$E$634,2,0)</f>
        <v>Producto</v>
      </c>
      <c r="AG238">
        <f t="shared" si="11"/>
        <v>10</v>
      </c>
    </row>
    <row r="239" spans="1:33" x14ac:dyDescent="0.2">
      <c r="A239" s="33" t="s">
        <v>1596</v>
      </c>
      <c r="B239" s="33" t="s">
        <v>29</v>
      </c>
      <c r="C239" s="33" t="s">
        <v>81</v>
      </c>
      <c r="D239" s="33" t="s">
        <v>31</v>
      </c>
      <c r="E239" s="33" t="s">
        <v>1597</v>
      </c>
      <c r="F239" s="33" t="s">
        <v>1838</v>
      </c>
      <c r="G239" s="34">
        <v>44783.720451388901</v>
      </c>
      <c r="H239" s="34">
        <v>44830.496041666702</v>
      </c>
      <c r="I239" s="33" t="s">
        <v>1598</v>
      </c>
      <c r="J239" s="35" t="s">
        <v>1599</v>
      </c>
      <c r="K239" s="33" t="s">
        <v>32</v>
      </c>
      <c r="L239" s="36">
        <v>44783.720451388901</v>
      </c>
      <c r="M239" s="33" t="s">
        <v>33</v>
      </c>
      <c r="N239" s="37">
        <v>30</v>
      </c>
      <c r="O239" s="33" t="s">
        <v>42</v>
      </c>
      <c r="P239" s="33" t="s">
        <v>34</v>
      </c>
      <c r="Q239" s="33" t="s">
        <v>87</v>
      </c>
      <c r="R239" s="33" t="s">
        <v>36</v>
      </c>
      <c r="S239" s="33" t="s">
        <v>37</v>
      </c>
      <c r="T239" s="33" t="s">
        <v>550</v>
      </c>
      <c r="U239" s="35" t="s">
        <v>64</v>
      </c>
      <c r="V239" s="35" t="s">
        <v>109</v>
      </c>
      <c r="W239" s="33" t="s">
        <v>38</v>
      </c>
      <c r="X239" s="35" t="s">
        <v>115</v>
      </c>
      <c r="Y239" s="35" t="s">
        <v>1190</v>
      </c>
      <c r="Z239" s="35" t="s">
        <v>485</v>
      </c>
      <c r="AA239" s="33" t="s">
        <v>40</v>
      </c>
      <c r="AB239" s="33" t="s">
        <v>41</v>
      </c>
      <c r="AC239" s="33"/>
      <c r="AD239">
        <f t="shared" si="12"/>
        <v>8</v>
      </c>
      <c r="AE239">
        <f t="shared" si="13"/>
        <v>2022</v>
      </c>
      <c r="AF239" s="33" t="str">
        <f>VLOOKUP(Q229,'[1]Tabla de Homologación'!$D$7:$E$634,2,0)</f>
        <v xml:space="preserve">Producto </v>
      </c>
      <c r="AG239">
        <f t="shared" si="11"/>
        <v>9</v>
      </c>
    </row>
    <row r="240" spans="1:33" x14ac:dyDescent="0.2">
      <c r="A240" s="33" t="s">
        <v>1600</v>
      </c>
      <c r="B240" s="33" t="s">
        <v>29</v>
      </c>
      <c r="C240" s="33" t="s">
        <v>81</v>
      </c>
      <c r="D240" s="33" t="s">
        <v>31</v>
      </c>
      <c r="E240" s="33" t="s">
        <v>1601</v>
      </c>
      <c r="F240" s="33" t="s">
        <v>1602</v>
      </c>
      <c r="G240" s="34">
        <v>44783.727708333303</v>
      </c>
      <c r="H240" s="34">
        <v>44790.5538310185</v>
      </c>
      <c r="I240" s="33" t="s">
        <v>1603</v>
      </c>
      <c r="J240" s="35" t="s">
        <v>1604</v>
      </c>
      <c r="K240" s="33" t="s">
        <v>32</v>
      </c>
      <c r="L240" s="36">
        <v>44783.727708333303</v>
      </c>
      <c r="M240" s="33" t="s">
        <v>33</v>
      </c>
      <c r="N240" s="37">
        <v>4</v>
      </c>
      <c r="O240" s="33" t="s">
        <v>33</v>
      </c>
      <c r="P240" s="33" t="s">
        <v>34</v>
      </c>
      <c r="Q240" s="33" t="s">
        <v>84</v>
      </c>
      <c r="R240" s="33" t="s">
        <v>36</v>
      </c>
      <c r="S240" s="33" t="s">
        <v>37</v>
      </c>
      <c r="T240" s="33" t="s">
        <v>1333</v>
      </c>
      <c r="U240" s="35" t="s">
        <v>64</v>
      </c>
      <c r="V240" s="35" t="s">
        <v>112</v>
      </c>
      <c r="W240" s="33" t="s">
        <v>38</v>
      </c>
      <c r="X240" s="35" t="s">
        <v>115</v>
      </c>
      <c r="Y240" s="35" t="s">
        <v>46</v>
      </c>
      <c r="Z240" s="35" t="s">
        <v>115</v>
      </c>
      <c r="AA240" s="33" t="s">
        <v>40</v>
      </c>
      <c r="AB240" s="33" t="s">
        <v>41</v>
      </c>
      <c r="AC240" s="33"/>
      <c r="AD240">
        <f t="shared" si="12"/>
        <v>8</v>
      </c>
      <c r="AE240">
        <f t="shared" si="13"/>
        <v>2022</v>
      </c>
      <c r="AF240" s="33" t="s">
        <v>1756</v>
      </c>
      <c r="AG240">
        <f t="shared" si="11"/>
        <v>8</v>
      </c>
    </row>
    <row r="241" spans="1:33" x14ac:dyDescent="0.2">
      <c r="A241" s="33" t="s">
        <v>1605</v>
      </c>
      <c r="B241" s="33" t="s">
        <v>94</v>
      </c>
      <c r="C241" s="33" t="s">
        <v>81</v>
      </c>
      <c r="D241" s="33" t="s">
        <v>31</v>
      </c>
      <c r="E241" s="33" t="s">
        <v>1606</v>
      </c>
      <c r="F241" s="33" t="s">
        <v>149</v>
      </c>
      <c r="G241" s="34">
        <v>44785.674641203703</v>
      </c>
      <c r="H241" s="33"/>
      <c r="I241" s="33" t="s">
        <v>1607</v>
      </c>
      <c r="J241" s="35" t="s">
        <v>1608</v>
      </c>
      <c r="K241" s="33" t="s">
        <v>32</v>
      </c>
      <c r="L241" s="36">
        <v>44785.674652777801</v>
      </c>
      <c r="M241" s="33" t="s">
        <v>33</v>
      </c>
      <c r="N241" s="37">
        <v>52</v>
      </c>
      <c r="O241" s="33" t="s">
        <v>42</v>
      </c>
      <c r="P241" s="33" t="s">
        <v>47</v>
      </c>
      <c r="Q241" s="33" t="s">
        <v>77</v>
      </c>
      <c r="R241" s="33" t="s">
        <v>36</v>
      </c>
      <c r="S241" s="33" t="s">
        <v>37</v>
      </c>
      <c r="T241" s="33" t="s">
        <v>631</v>
      </c>
      <c r="U241" s="35" t="s">
        <v>64</v>
      </c>
      <c r="V241" s="35" t="s">
        <v>396</v>
      </c>
      <c r="W241" s="33" t="s">
        <v>38</v>
      </c>
      <c r="X241" s="35" t="s">
        <v>69</v>
      </c>
      <c r="Y241" s="35" t="s">
        <v>485</v>
      </c>
      <c r="Z241" s="35" t="s">
        <v>69</v>
      </c>
      <c r="AA241" s="33" t="s">
        <v>40</v>
      </c>
      <c r="AB241" s="33" t="s">
        <v>41</v>
      </c>
      <c r="AC241" s="33"/>
      <c r="AD241">
        <f t="shared" si="12"/>
        <v>8</v>
      </c>
      <c r="AE241">
        <f t="shared" si="13"/>
        <v>2022</v>
      </c>
      <c r="AF241" s="33" t="str">
        <f>VLOOKUP(Q231,'[1]Tabla de Homologación'!$D$7:$E$634,2,0)</f>
        <v>Producto</v>
      </c>
      <c r="AG241">
        <f t="shared" si="11"/>
        <v>1</v>
      </c>
    </row>
    <row r="242" spans="1:33" x14ac:dyDescent="0.2">
      <c r="A242" s="33" t="s">
        <v>1609</v>
      </c>
      <c r="B242" s="33" t="s">
        <v>94</v>
      </c>
      <c r="C242" s="33" t="s">
        <v>81</v>
      </c>
      <c r="D242" s="33" t="s">
        <v>31</v>
      </c>
      <c r="E242" s="33" t="s">
        <v>1610</v>
      </c>
      <c r="F242" s="33" t="s">
        <v>1611</v>
      </c>
      <c r="G242" s="34">
        <v>44790.598229166702</v>
      </c>
      <c r="H242" s="33"/>
      <c r="I242" s="33" t="s">
        <v>1612</v>
      </c>
      <c r="J242" s="35" t="s">
        <v>1613</v>
      </c>
      <c r="K242" s="33" t="s">
        <v>32</v>
      </c>
      <c r="L242" s="36">
        <v>44790.598240740699</v>
      </c>
      <c r="M242" s="33" t="s">
        <v>33</v>
      </c>
      <c r="N242" s="37">
        <v>50</v>
      </c>
      <c r="O242" s="33" t="s">
        <v>42</v>
      </c>
      <c r="P242" s="33" t="s">
        <v>34</v>
      </c>
      <c r="Q242" s="33" t="s">
        <v>135</v>
      </c>
      <c r="R242" s="33" t="s">
        <v>36</v>
      </c>
      <c r="S242" s="33" t="s">
        <v>37</v>
      </c>
      <c r="T242" s="33" t="s">
        <v>868</v>
      </c>
      <c r="U242" s="35" t="s">
        <v>64</v>
      </c>
      <c r="V242" s="35" t="s">
        <v>443</v>
      </c>
      <c r="W242" s="33" t="s">
        <v>38</v>
      </c>
      <c r="X242" s="35" t="s">
        <v>854</v>
      </c>
      <c r="Y242" s="35" t="s">
        <v>838</v>
      </c>
      <c r="Z242" s="35" t="s">
        <v>1064</v>
      </c>
      <c r="AA242" s="33" t="s">
        <v>40</v>
      </c>
      <c r="AB242" s="33" t="s">
        <v>41</v>
      </c>
      <c r="AC242" s="33"/>
      <c r="AD242">
        <f t="shared" si="12"/>
        <v>8</v>
      </c>
      <c r="AE242">
        <f t="shared" si="13"/>
        <v>2022</v>
      </c>
      <c r="AF242" s="33" t="str">
        <f>VLOOKUP(Q232,'[1]Tabla de Homologación'!$D$7:$E$634,2,0)</f>
        <v>Producto</v>
      </c>
      <c r="AG242">
        <f t="shared" si="11"/>
        <v>1</v>
      </c>
    </row>
    <row r="243" spans="1:33" x14ac:dyDescent="0.2">
      <c r="A243" s="33" t="s">
        <v>1614</v>
      </c>
      <c r="B243" s="33" t="s">
        <v>29</v>
      </c>
      <c r="C243" s="33" t="s">
        <v>81</v>
      </c>
      <c r="D243" s="33" t="s">
        <v>31</v>
      </c>
      <c r="E243" s="33" t="s">
        <v>1615</v>
      </c>
      <c r="F243" s="33" t="s">
        <v>1616</v>
      </c>
      <c r="G243" s="34">
        <v>44791.768298611103</v>
      </c>
      <c r="H243" s="34">
        <v>44803.781435185199</v>
      </c>
      <c r="I243" s="33" t="s">
        <v>1617</v>
      </c>
      <c r="J243" s="35" t="s">
        <v>1618</v>
      </c>
      <c r="K243" s="33" t="s">
        <v>32</v>
      </c>
      <c r="L243" s="36">
        <v>44791.768298611103</v>
      </c>
      <c r="M243" s="33" t="s">
        <v>33</v>
      </c>
      <c r="N243" s="37">
        <v>8</v>
      </c>
      <c r="O243" s="33" t="s">
        <v>33</v>
      </c>
      <c r="P243" s="33" t="s">
        <v>34</v>
      </c>
      <c r="Q243" s="33" t="s">
        <v>106</v>
      </c>
      <c r="R243" s="33" t="s">
        <v>36</v>
      </c>
      <c r="S243" s="33" t="s">
        <v>37</v>
      </c>
      <c r="T243" s="33" t="s">
        <v>361</v>
      </c>
      <c r="U243" s="35" t="s">
        <v>64</v>
      </c>
      <c r="V243" s="35" t="s">
        <v>55</v>
      </c>
      <c r="W243" s="33" t="s">
        <v>38</v>
      </c>
      <c r="X243" s="35" t="s">
        <v>115</v>
      </c>
      <c r="Y243" s="35" t="s">
        <v>1190</v>
      </c>
      <c r="Z243" s="35" t="s">
        <v>934</v>
      </c>
      <c r="AA243" s="33" t="s">
        <v>40</v>
      </c>
      <c r="AB243" s="33" t="s">
        <v>41</v>
      </c>
      <c r="AC243" s="33"/>
      <c r="AD243">
        <f t="shared" si="12"/>
        <v>8</v>
      </c>
      <c r="AE243">
        <f t="shared" si="13"/>
        <v>2022</v>
      </c>
      <c r="AF243" s="33" t="str">
        <f>VLOOKUP(Q233,'[1]Tabla de Homologación'!$D$7:$E$634,2,0)</f>
        <v>Producto</v>
      </c>
      <c r="AG243">
        <f t="shared" si="11"/>
        <v>8</v>
      </c>
    </row>
    <row r="244" spans="1:33" x14ac:dyDescent="0.2">
      <c r="A244" s="33" t="s">
        <v>1619</v>
      </c>
      <c r="B244" s="33" t="s">
        <v>94</v>
      </c>
      <c r="C244" s="33" t="s">
        <v>81</v>
      </c>
      <c r="D244" s="33" t="s">
        <v>31</v>
      </c>
      <c r="E244" s="33" t="s">
        <v>1620</v>
      </c>
      <c r="F244" s="33" t="s">
        <v>268</v>
      </c>
      <c r="G244" s="34">
        <v>44791.771886574097</v>
      </c>
      <c r="H244" s="33"/>
      <c r="I244" s="33" t="s">
        <v>1621</v>
      </c>
      <c r="J244" s="35" t="s">
        <v>1622</v>
      </c>
      <c r="K244" s="33" t="s">
        <v>32</v>
      </c>
      <c r="L244" s="36">
        <v>44791.771886574097</v>
      </c>
      <c r="M244" s="33" t="s">
        <v>33</v>
      </c>
      <c r="N244" s="37">
        <v>49</v>
      </c>
      <c r="O244" s="33" t="s">
        <v>42</v>
      </c>
      <c r="P244" s="33" t="s">
        <v>34</v>
      </c>
      <c r="Q244" s="33" t="s">
        <v>88</v>
      </c>
      <c r="R244" s="33" t="s">
        <v>36</v>
      </c>
      <c r="S244" s="33" t="s">
        <v>37</v>
      </c>
      <c r="T244" s="33" t="s">
        <v>103</v>
      </c>
      <c r="U244" s="35" t="s">
        <v>64</v>
      </c>
      <c r="V244" s="35" t="s">
        <v>53</v>
      </c>
      <c r="W244" s="33" t="s">
        <v>38</v>
      </c>
      <c r="X244" s="35" t="s">
        <v>837</v>
      </c>
      <c r="Y244" s="35" t="s">
        <v>838</v>
      </c>
      <c r="Z244" s="35" t="s">
        <v>1190</v>
      </c>
      <c r="AA244" s="33" t="s">
        <v>40</v>
      </c>
      <c r="AB244" s="33" t="s">
        <v>41</v>
      </c>
      <c r="AC244" s="33"/>
      <c r="AD244">
        <f t="shared" si="12"/>
        <v>8</v>
      </c>
      <c r="AE244">
        <f t="shared" si="13"/>
        <v>2022</v>
      </c>
      <c r="AF244" s="33" t="str">
        <f>VLOOKUP(Q234,'[1]Tabla de Homologación'!$D$7:$E$634,2,0)</f>
        <v>Producto</v>
      </c>
      <c r="AG244">
        <f t="shared" si="11"/>
        <v>1</v>
      </c>
    </row>
    <row r="245" spans="1:33" x14ac:dyDescent="0.2">
      <c r="A245" s="33" t="s">
        <v>1623</v>
      </c>
      <c r="B245" s="33" t="s">
        <v>29</v>
      </c>
      <c r="C245" s="33" t="s">
        <v>81</v>
      </c>
      <c r="D245" s="33" t="s">
        <v>31</v>
      </c>
      <c r="E245" s="33" t="s">
        <v>1624</v>
      </c>
      <c r="F245" s="33" t="s">
        <v>1839</v>
      </c>
      <c r="G245" s="34">
        <v>44792.632384259297</v>
      </c>
      <c r="H245" s="34">
        <v>44810.681087962999</v>
      </c>
      <c r="I245" s="33" t="s">
        <v>1625</v>
      </c>
      <c r="J245" s="35" t="s">
        <v>1626</v>
      </c>
      <c r="K245" s="33" t="s">
        <v>32</v>
      </c>
      <c r="L245" s="36">
        <v>44792.632384259297</v>
      </c>
      <c r="M245" s="33" t="s">
        <v>33</v>
      </c>
      <c r="N245" s="37">
        <v>12</v>
      </c>
      <c r="O245" s="33" t="s">
        <v>33</v>
      </c>
      <c r="P245" s="33" t="s">
        <v>34</v>
      </c>
      <c r="Q245" s="33" t="s">
        <v>88</v>
      </c>
      <c r="R245" s="33" t="s">
        <v>36</v>
      </c>
      <c r="S245" s="33" t="s">
        <v>37</v>
      </c>
      <c r="T245" s="33" t="s">
        <v>1447</v>
      </c>
      <c r="U245" s="35" t="s">
        <v>64</v>
      </c>
      <c r="V245" s="35" t="s">
        <v>53</v>
      </c>
      <c r="W245" s="33" t="s">
        <v>38</v>
      </c>
      <c r="X245" s="35" t="s">
        <v>46</v>
      </c>
      <c r="Y245" s="35" t="s">
        <v>115</v>
      </c>
      <c r="Z245" s="35" t="s">
        <v>44</v>
      </c>
      <c r="AA245" s="33" t="s">
        <v>40</v>
      </c>
      <c r="AB245" s="33" t="s">
        <v>41</v>
      </c>
      <c r="AC245" s="33"/>
      <c r="AD245">
        <f t="shared" si="12"/>
        <v>8</v>
      </c>
      <c r="AE245">
        <f t="shared" si="13"/>
        <v>2022</v>
      </c>
      <c r="AF245" s="33" t="str">
        <f>VLOOKUP(Q235,'[1]Tabla de Homologación'!$D$7:$E$634,2,0)</f>
        <v>Producto</v>
      </c>
      <c r="AG245">
        <f t="shared" si="11"/>
        <v>9</v>
      </c>
    </row>
    <row r="246" spans="1:33" x14ac:dyDescent="0.2">
      <c r="A246" s="33" t="s">
        <v>1628</v>
      </c>
      <c r="B246" s="33" t="s">
        <v>29</v>
      </c>
      <c r="C246" s="33" t="s">
        <v>81</v>
      </c>
      <c r="D246" s="33" t="s">
        <v>31</v>
      </c>
      <c r="E246" s="33" t="s">
        <v>1629</v>
      </c>
      <c r="F246" s="33" t="s">
        <v>1840</v>
      </c>
      <c r="G246" s="34">
        <v>44795.722245370402</v>
      </c>
      <c r="H246" s="34">
        <v>44817.698414351798</v>
      </c>
      <c r="I246" s="33" t="s">
        <v>1630</v>
      </c>
      <c r="J246" s="35" t="s">
        <v>1631</v>
      </c>
      <c r="K246" s="33" t="s">
        <v>32</v>
      </c>
      <c r="L246" s="36">
        <v>44795.722256944398</v>
      </c>
      <c r="M246" s="33" t="s">
        <v>33</v>
      </c>
      <c r="N246" s="37">
        <v>16</v>
      </c>
      <c r="O246" s="33" t="s">
        <v>33</v>
      </c>
      <c r="P246" s="33" t="s">
        <v>34</v>
      </c>
      <c r="Q246" s="33" t="s">
        <v>84</v>
      </c>
      <c r="R246" s="33" t="s">
        <v>36</v>
      </c>
      <c r="S246" s="33" t="s">
        <v>37</v>
      </c>
      <c r="T246" s="33" t="s">
        <v>1030</v>
      </c>
      <c r="U246" s="35" t="s">
        <v>64</v>
      </c>
      <c r="V246" s="35" t="s">
        <v>79</v>
      </c>
      <c r="W246" s="33" t="s">
        <v>38</v>
      </c>
      <c r="X246" s="35" t="s">
        <v>115</v>
      </c>
      <c r="Y246" s="35" t="s">
        <v>1190</v>
      </c>
      <c r="Z246" s="35" t="s">
        <v>115</v>
      </c>
      <c r="AA246" s="33" t="s">
        <v>40</v>
      </c>
      <c r="AB246" s="33" t="s">
        <v>41</v>
      </c>
      <c r="AC246" s="33"/>
      <c r="AD246">
        <f t="shared" si="12"/>
        <v>8</v>
      </c>
      <c r="AE246">
        <f t="shared" si="13"/>
        <v>2022</v>
      </c>
      <c r="AF246" s="33" t="str">
        <f>VLOOKUP(Q236,'[1]Tabla de Homologación'!$D$7:$E$634,2,0)</f>
        <v xml:space="preserve">Producto </v>
      </c>
      <c r="AG246">
        <f t="shared" si="11"/>
        <v>9</v>
      </c>
    </row>
    <row r="247" spans="1:33" x14ac:dyDescent="0.2">
      <c r="A247" s="33" t="s">
        <v>1632</v>
      </c>
      <c r="B247" s="33" t="s">
        <v>29</v>
      </c>
      <c r="C247" s="33" t="s">
        <v>81</v>
      </c>
      <c r="D247" s="33" t="s">
        <v>31</v>
      </c>
      <c r="E247" s="33" t="s">
        <v>1633</v>
      </c>
      <c r="F247" s="33" t="s">
        <v>2006</v>
      </c>
      <c r="G247" s="34">
        <v>44796.750289351898</v>
      </c>
      <c r="H247" s="34">
        <v>44840.718229166698</v>
      </c>
      <c r="I247" s="33" t="s">
        <v>1634</v>
      </c>
      <c r="J247" s="35" t="s">
        <v>1841</v>
      </c>
      <c r="K247" s="33" t="s">
        <v>32</v>
      </c>
      <c r="L247" s="36">
        <v>44796.750289351898</v>
      </c>
      <c r="M247" s="33" t="s">
        <v>33</v>
      </c>
      <c r="N247" s="37">
        <v>30</v>
      </c>
      <c r="O247" s="33" t="s">
        <v>42</v>
      </c>
      <c r="P247" s="33" t="s">
        <v>34</v>
      </c>
      <c r="Q247" s="33" t="s">
        <v>88</v>
      </c>
      <c r="R247" s="33" t="s">
        <v>36</v>
      </c>
      <c r="S247" s="33" t="s">
        <v>37</v>
      </c>
      <c r="T247" s="33" t="s">
        <v>108</v>
      </c>
      <c r="U247" s="35" t="s">
        <v>64</v>
      </c>
      <c r="V247" s="35" t="s">
        <v>53</v>
      </c>
      <c r="W247" s="33" t="s">
        <v>38</v>
      </c>
      <c r="X247" s="35" t="s">
        <v>115</v>
      </c>
      <c r="Y247" s="35" t="s">
        <v>116</v>
      </c>
      <c r="Z247" s="35" t="s">
        <v>54</v>
      </c>
      <c r="AA247" s="33" t="s">
        <v>40</v>
      </c>
      <c r="AB247" s="33" t="s">
        <v>41</v>
      </c>
      <c r="AC247" s="33" t="s">
        <v>76</v>
      </c>
      <c r="AD247">
        <f t="shared" si="12"/>
        <v>8</v>
      </c>
      <c r="AE247">
        <f t="shared" si="13"/>
        <v>2022</v>
      </c>
      <c r="AF247" s="33" t="str">
        <f>VLOOKUP(Q237,'[1]Tabla de Homologación'!$D$7:$E$634,2,0)</f>
        <v>Producto</v>
      </c>
      <c r="AG247">
        <f t="shared" si="11"/>
        <v>10</v>
      </c>
    </row>
    <row r="248" spans="1:33" x14ac:dyDescent="0.2">
      <c r="A248" s="33" t="s">
        <v>1635</v>
      </c>
      <c r="B248" s="33" t="s">
        <v>29</v>
      </c>
      <c r="C248" s="33" t="s">
        <v>81</v>
      </c>
      <c r="D248" s="33" t="s">
        <v>31</v>
      </c>
      <c r="E248" s="33" t="s">
        <v>1636</v>
      </c>
      <c r="F248" s="33" t="s">
        <v>1637</v>
      </c>
      <c r="G248" s="34">
        <v>44797.733368055597</v>
      </c>
      <c r="H248" s="34">
        <v>44804.558078703703</v>
      </c>
      <c r="I248" s="33" t="s">
        <v>1638</v>
      </c>
      <c r="J248" s="35" t="s">
        <v>1639</v>
      </c>
      <c r="K248" s="33" t="s">
        <v>32</v>
      </c>
      <c r="L248" s="36">
        <v>44797.733379629601</v>
      </c>
      <c r="M248" s="33" t="s">
        <v>33</v>
      </c>
      <c r="N248" s="37">
        <v>5</v>
      </c>
      <c r="O248" s="33" t="s">
        <v>33</v>
      </c>
      <c r="P248" s="33" t="s">
        <v>47</v>
      </c>
      <c r="Q248" s="33" t="s">
        <v>88</v>
      </c>
      <c r="R248" s="33" t="s">
        <v>36</v>
      </c>
      <c r="S248" s="33" t="s">
        <v>37</v>
      </c>
      <c r="T248" s="33" t="s">
        <v>619</v>
      </c>
      <c r="U248" s="35" t="s">
        <v>64</v>
      </c>
      <c r="V248" s="35" t="s">
        <v>78</v>
      </c>
      <c r="W248" s="33" t="s">
        <v>38</v>
      </c>
      <c r="X248" s="35" t="s">
        <v>46</v>
      </c>
      <c r="Y248" s="35" t="s">
        <v>115</v>
      </c>
      <c r="Z248" s="35" t="s">
        <v>1190</v>
      </c>
      <c r="AA248" s="33" t="s">
        <v>40</v>
      </c>
      <c r="AB248" s="33" t="s">
        <v>41</v>
      </c>
      <c r="AC248" s="33"/>
      <c r="AD248">
        <f t="shared" si="12"/>
        <v>8</v>
      </c>
      <c r="AE248">
        <f t="shared" si="13"/>
        <v>2022</v>
      </c>
      <c r="AF248" s="33" t="str">
        <f>VLOOKUP(Q238,'[1]Tabla de Homologación'!$D$7:$E$634,2,0)</f>
        <v>Producto</v>
      </c>
      <c r="AG248">
        <f t="shared" si="11"/>
        <v>8</v>
      </c>
    </row>
    <row r="249" spans="1:33" x14ac:dyDescent="0.2">
      <c r="A249" s="33" t="s">
        <v>1640</v>
      </c>
      <c r="B249" s="33" t="s">
        <v>29</v>
      </c>
      <c r="C249" s="33" t="s">
        <v>81</v>
      </c>
      <c r="D249" s="33" t="s">
        <v>31</v>
      </c>
      <c r="E249" s="33" t="s">
        <v>1641</v>
      </c>
      <c r="F249" s="33" t="s">
        <v>1642</v>
      </c>
      <c r="G249" s="34">
        <v>44798.779849537001</v>
      </c>
      <c r="H249" s="34">
        <v>44803.727557870399</v>
      </c>
      <c r="I249" s="33" t="s">
        <v>1643</v>
      </c>
      <c r="J249" s="35" t="s">
        <v>1644</v>
      </c>
      <c r="K249" s="33" t="s">
        <v>32</v>
      </c>
      <c r="L249" s="36">
        <v>44798.779849537001</v>
      </c>
      <c r="M249" s="33" t="s">
        <v>33</v>
      </c>
      <c r="N249" s="37">
        <v>3</v>
      </c>
      <c r="O249" s="33" t="s">
        <v>33</v>
      </c>
      <c r="P249" s="33" t="s">
        <v>34</v>
      </c>
      <c r="Q249" s="33" t="s">
        <v>88</v>
      </c>
      <c r="R249" s="33" t="s">
        <v>36</v>
      </c>
      <c r="S249" s="33" t="s">
        <v>37</v>
      </c>
      <c r="T249" s="33" t="s">
        <v>696</v>
      </c>
      <c r="U249" s="35" t="s">
        <v>64</v>
      </c>
      <c r="V249" s="35" t="s">
        <v>98</v>
      </c>
      <c r="W249" s="33" t="s">
        <v>38</v>
      </c>
      <c r="X249" s="35" t="s">
        <v>115</v>
      </c>
      <c r="Y249" s="35" t="s">
        <v>1190</v>
      </c>
      <c r="Z249" s="35" t="s">
        <v>54</v>
      </c>
      <c r="AA249" s="33" t="s">
        <v>40</v>
      </c>
      <c r="AB249" s="33" t="s">
        <v>41</v>
      </c>
      <c r="AC249" s="33"/>
      <c r="AD249">
        <f t="shared" si="12"/>
        <v>8</v>
      </c>
      <c r="AE249">
        <f t="shared" si="13"/>
        <v>2022</v>
      </c>
      <c r="AF249" s="33" t="str">
        <f>VLOOKUP(Q240,'[1]Tabla de Homologación'!$D$7:$E$634,2,0)</f>
        <v>Producto</v>
      </c>
      <c r="AG249">
        <f t="shared" si="11"/>
        <v>8</v>
      </c>
    </row>
    <row r="250" spans="1:33" x14ac:dyDescent="0.2">
      <c r="A250" s="33" t="s">
        <v>1645</v>
      </c>
      <c r="B250" s="33" t="s">
        <v>29</v>
      </c>
      <c r="C250" s="33" t="s">
        <v>81</v>
      </c>
      <c r="D250" s="33" t="s">
        <v>31</v>
      </c>
      <c r="E250" s="33" t="s">
        <v>1646</v>
      </c>
      <c r="F250" s="33" t="s">
        <v>1842</v>
      </c>
      <c r="G250" s="34">
        <v>44799.7046527778</v>
      </c>
      <c r="H250" s="34">
        <v>44813.642268518503</v>
      </c>
      <c r="I250" s="33" t="s">
        <v>1647</v>
      </c>
      <c r="J250" s="35" t="s">
        <v>1648</v>
      </c>
      <c r="K250" s="33" t="s">
        <v>32</v>
      </c>
      <c r="L250" s="36">
        <v>44799.7046527778</v>
      </c>
      <c r="M250" s="33" t="s">
        <v>33</v>
      </c>
      <c r="N250" s="37">
        <v>10</v>
      </c>
      <c r="O250" s="33" t="s">
        <v>33</v>
      </c>
      <c r="P250" s="33" t="s">
        <v>47</v>
      </c>
      <c r="Q250" s="33" t="s">
        <v>56</v>
      </c>
      <c r="R250" s="33" t="s">
        <v>36</v>
      </c>
      <c r="S250" s="33" t="s">
        <v>37</v>
      </c>
      <c r="T250" s="33" t="s">
        <v>1649</v>
      </c>
      <c r="U250" s="35" t="s">
        <v>64</v>
      </c>
      <c r="V250" s="35" t="s">
        <v>80</v>
      </c>
      <c r="W250" s="33" t="s">
        <v>38</v>
      </c>
      <c r="X250" s="35" t="s">
        <v>46</v>
      </c>
      <c r="Y250" s="35" t="s">
        <v>115</v>
      </c>
      <c r="Z250" s="35" t="s">
        <v>1190</v>
      </c>
      <c r="AA250" s="33" t="s">
        <v>40</v>
      </c>
      <c r="AB250" s="33" t="s">
        <v>41</v>
      </c>
      <c r="AC250" s="33"/>
      <c r="AD250">
        <f t="shared" si="12"/>
        <v>8</v>
      </c>
      <c r="AE250">
        <f t="shared" si="13"/>
        <v>2022</v>
      </c>
      <c r="AF250" s="33" t="str">
        <f>VLOOKUP(Q241,'[1]Tabla de Homologación'!$D$7:$E$634,2,0)</f>
        <v>Producto</v>
      </c>
      <c r="AG250">
        <f t="shared" si="11"/>
        <v>9</v>
      </c>
    </row>
    <row r="251" spans="1:33" x14ac:dyDescent="0.2">
      <c r="A251" s="33" t="s">
        <v>1651</v>
      </c>
      <c r="B251" s="33" t="s">
        <v>94</v>
      </c>
      <c r="C251" s="33" t="s">
        <v>81</v>
      </c>
      <c r="D251" s="33" t="s">
        <v>31</v>
      </c>
      <c r="E251" s="33" t="s">
        <v>1652</v>
      </c>
      <c r="F251" s="33" t="s">
        <v>268</v>
      </c>
      <c r="G251" s="34">
        <v>44799.707384259302</v>
      </c>
      <c r="H251" s="33"/>
      <c r="I251" s="33" t="s">
        <v>1653</v>
      </c>
      <c r="J251" s="35" t="s">
        <v>1654</v>
      </c>
      <c r="K251" s="33" t="s">
        <v>32</v>
      </c>
      <c r="L251" s="36">
        <v>44799.707384259302</v>
      </c>
      <c r="M251" s="33" t="s">
        <v>33</v>
      </c>
      <c r="N251" s="37">
        <v>43</v>
      </c>
      <c r="O251" s="33" t="s">
        <v>42</v>
      </c>
      <c r="P251" s="33" t="s">
        <v>47</v>
      </c>
      <c r="Q251" s="33" t="s">
        <v>88</v>
      </c>
      <c r="R251" s="33" t="s">
        <v>36</v>
      </c>
      <c r="S251" s="33" t="s">
        <v>37</v>
      </c>
      <c r="T251" s="33" t="s">
        <v>868</v>
      </c>
      <c r="U251" s="35"/>
      <c r="V251" s="35" t="s">
        <v>62</v>
      </c>
      <c r="W251" s="33" t="s">
        <v>38</v>
      </c>
      <c r="X251" s="35" t="s">
        <v>886</v>
      </c>
      <c r="Y251" s="35" t="s">
        <v>838</v>
      </c>
      <c r="Z251" s="35" t="s">
        <v>1190</v>
      </c>
      <c r="AA251" s="33" t="s">
        <v>40</v>
      </c>
      <c r="AB251" s="33" t="s">
        <v>41</v>
      </c>
      <c r="AC251" s="33"/>
      <c r="AD251">
        <f t="shared" si="12"/>
        <v>8</v>
      </c>
      <c r="AE251">
        <f t="shared" si="13"/>
        <v>2022</v>
      </c>
      <c r="AF251" s="33" t="str">
        <f>VLOOKUP(Q242,'[1]Tabla de Homologación'!$D$7:$E$634,2,0)</f>
        <v>Producto</v>
      </c>
      <c r="AG251">
        <f t="shared" si="11"/>
        <v>1</v>
      </c>
    </row>
    <row r="252" spans="1:33" x14ac:dyDescent="0.2">
      <c r="A252" s="33" t="s">
        <v>1655</v>
      </c>
      <c r="B252" s="33" t="s">
        <v>29</v>
      </c>
      <c r="C252" s="33" t="s">
        <v>81</v>
      </c>
      <c r="D252" s="33" t="s">
        <v>31</v>
      </c>
      <c r="E252" s="33" t="s">
        <v>1656</v>
      </c>
      <c r="F252" s="33" t="s">
        <v>2007</v>
      </c>
      <c r="G252" s="34">
        <v>44802.654814814799</v>
      </c>
      <c r="H252" s="34">
        <v>44847.669201388897</v>
      </c>
      <c r="I252" s="33" t="s">
        <v>1657</v>
      </c>
      <c r="J252" s="35" t="s">
        <v>1658</v>
      </c>
      <c r="K252" s="33" t="s">
        <v>32</v>
      </c>
      <c r="L252" s="36">
        <v>44802.654814814799</v>
      </c>
      <c r="M252" s="33" t="s">
        <v>33</v>
      </c>
      <c r="N252" s="37">
        <v>30</v>
      </c>
      <c r="O252" s="33" t="s">
        <v>42</v>
      </c>
      <c r="P252" s="33" t="s">
        <v>34</v>
      </c>
      <c r="Q252" s="33" t="s">
        <v>88</v>
      </c>
      <c r="R252" s="33" t="s">
        <v>36</v>
      </c>
      <c r="S252" s="33" t="s">
        <v>37</v>
      </c>
      <c r="T252" s="33" t="s">
        <v>696</v>
      </c>
      <c r="U252" s="35" t="s">
        <v>64</v>
      </c>
      <c r="V252" s="35" t="s">
        <v>59</v>
      </c>
      <c r="W252" s="33" t="s">
        <v>38</v>
      </c>
      <c r="X252" s="35" t="s">
        <v>115</v>
      </c>
      <c r="Y252" s="35" t="s">
        <v>69</v>
      </c>
      <c r="Z252" s="35" t="s">
        <v>115</v>
      </c>
      <c r="AA252" s="33" t="s">
        <v>40</v>
      </c>
      <c r="AB252" s="33" t="s">
        <v>41</v>
      </c>
      <c r="AC252" s="33"/>
      <c r="AD252">
        <f t="shared" si="12"/>
        <v>8</v>
      </c>
      <c r="AE252">
        <f t="shared" si="13"/>
        <v>2022</v>
      </c>
      <c r="AF252" s="33" t="str">
        <f>VLOOKUP(Q243,'[1]Tabla de Homologación'!$D$7:$E$634,2,0)</f>
        <v>Producto</v>
      </c>
      <c r="AG252">
        <f t="shared" si="11"/>
        <v>10</v>
      </c>
    </row>
    <row r="253" spans="1:33" x14ac:dyDescent="0.2">
      <c r="A253" s="33" t="s">
        <v>1659</v>
      </c>
      <c r="B253" s="33" t="s">
        <v>94</v>
      </c>
      <c r="C253" s="33" t="s">
        <v>81</v>
      </c>
      <c r="D253" s="33" t="s">
        <v>31</v>
      </c>
      <c r="E253" s="33" t="s">
        <v>1660</v>
      </c>
      <c r="F253" s="33" t="s">
        <v>1661</v>
      </c>
      <c r="G253" s="34">
        <v>44803.692523148202</v>
      </c>
      <c r="H253" s="33"/>
      <c r="I253" s="33" t="s">
        <v>1662</v>
      </c>
      <c r="J253" s="35" t="s">
        <v>1663</v>
      </c>
      <c r="K253" s="33" t="s">
        <v>32</v>
      </c>
      <c r="L253" s="36">
        <v>44803.692523148202</v>
      </c>
      <c r="M253" s="33" t="s">
        <v>33</v>
      </c>
      <c r="N253" s="37">
        <v>41</v>
      </c>
      <c r="O253" s="33" t="s">
        <v>42</v>
      </c>
      <c r="P253" s="33" t="s">
        <v>47</v>
      </c>
      <c r="Q253" s="33" t="s">
        <v>56</v>
      </c>
      <c r="R253" s="33" t="s">
        <v>36</v>
      </c>
      <c r="S253" s="33" t="s">
        <v>37</v>
      </c>
      <c r="T253" s="33" t="s">
        <v>555</v>
      </c>
      <c r="U253" s="35" t="s">
        <v>64</v>
      </c>
      <c r="V253" s="35" t="s">
        <v>58</v>
      </c>
      <c r="W253" s="33" t="s">
        <v>38</v>
      </c>
      <c r="X253" s="35" t="s">
        <v>116</v>
      </c>
      <c r="Y253" s="35" t="s">
        <v>115</v>
      </c>
      <c r="Z253" s="35" t="s">
        <v>116</v>
      </c>
      <c r="AA253" s="33" t="s">
        <v>40</v>
      </c>
      <c r="AB253" s="33" t="s">
        <v>41</v>
      </c>
      <c r="AC253" s="33"/>
      <c r="AD253">
        <f t="shared" si="12"/>
        <v>8</v>
      </c>
      <c r="AE253">
        <f t="shared" si="13"/>
        <v>2022</v>
      </c>
      <c r="AF253" s="33" t="str">
        <f>VLOOKUP(Q244,'[1]Tabla de Homologación'!$D$7:$E$634,2,0)</f>
        <v>Producto</v>
      </c>
      <c r="AG253">
        <f t="shared" si="11"/>
        <v>1</v>
      </c>
    </row>
    <row r="254" spans="1:33" x14ac:dyDescent="0.2">
      <c r="A254" s="33" t="s">
        <v>1664</v>
      </c>
      <c r="B254" s="33" t="s">
        <v>29</v>
      </c>
      <c r="C254" s="33" t="s">
        <v>81</v>
      </c>
      <c r="D254" s="33" t="s">
        <v>31</v>
      </c>
      <c r="E254" s="33" t="s">
        <v>1665</v>
      </c>
      <c r="F254" s="33" t="s">
        <v>2008</v>
      </c>
      <c r="G254" s="34">
        <v>44803.696273148104</v>
      </c>
      <c r="H254" s="34">
        <v>44848.623321759304</v>
      </c>
      <c r="I254" s="33" t="s">
        <v>1666</v>
      </c>
      <c r="J254" s="35" t="s">
        <v>1667</v>
      </c>
      <c r="K254" s="33" t="s">
        <v>32</v>
      </c>
      <c r="L254" s="36">
        <v>44803.696273148104</v>
      </c>
      <c r="M254" s="33" t="s">
        <v>33</v>
      </c>
      <c r="N254" s="37">
        <v>30</v>
      </c>
      <c r="O254" s="33" t="s">
        <v>42</v>
      </c>
      <c r="P254" s="33" t="s">
        <v>34</v>
      </c>
      <c r="Q254" s="33" t="s">
        <v>50</v>
      </c>
      <c r="R254" s="33" t="s">
        <v>36</v>
      </c>
      <c r="S254" s="33" t="s">
        <v>37</v>
      </c>
      <c r="T254" s="33" t="s">
        <v>136</v>
      </c>
      <c r="U254" s="35" t="s">
        <v>64</v>
      </c>
      <c r="V254" s="35" t="s">
        <v>59</v>
      </c>
      <c r="W254" s="33" t="s">
        <v>38</v>
      </c>
      <c r="X254" s="35" t="s">
        <v>115</v>
      </c>
      <c r="Y254" s="35" t="s">
        <v>116</v>
      </c>
      <c r="Z254" s="35" t="s">
        <v>397</v>
      </c>
      <c r="AA254" s="33" t="s">
        <v>40</v>
      </c>
      <c r="AB254" s="33" t="s">
        <v>41</v>
      </c>
      <c r="AC254" s="33"/>
      <c r="AD254">
        <f t="shared" si="12"/>
        <v>8</v>
      </c>
      <c r="AE254">
        <f t="shared" si="13"/>
        <v>2022</v>
      </c>
      <c r="AF254" s="33" t="str">
        <f>VLOOKUP(Q245,'[1]Tabla de Homologación'!$D$7:$E$634,2,0)</f>
        <v>Producto</v>
      </c>
      <c r="AG254">
        <f t="shared" si="11"/>
        <v>10</v>
      </c>
    </row>
    <row r="255" spans="1:33" x14ac:dyDescent="0.2">
      <c r="A255" s="33" t="s">
        <v>1843</v>
      </c>
      <c r="B255" s="33" t="s">
        <v>29</v>
      </c>
      <c r="C255" s="33" t="s">
        <v>81</v>
      </c>
      <c r="D255" s="33" t="s">
        <v>31</v>
      </c>
      <c r="E255" s="33" t="s">
        <v>1844</v>
      </c>
      <c r="F255" s="33" t="s">
        <v>1845</v>
      </c>
      <c r="G255" s="34">
        <v>44805.317465277803</v>
      </c>
      <c r="H255" s="34">
        <v>44813.525659722203</v>
      </c>
      <c r="I255" s="33" t="s">
        <v>1846</v>
      </c>
      <c r="J255" s="35" t="s">
        <v>1847</v>
      </c>
      <c r="K255" s="33" t="s">
        <v>32</v>
      </c>
      <c r="L255" s="36">
        <v>44804.333333333299</v>
      </c>
      <c r="M255" s="33" t="s">
        <v>33</v>
      </c>
      <c r="N255" s="37">
        <v>7</v>
      </c>
      <c r="O255" s="33" t="s">
        <v>33</v>
      </c>
      <c r="P255" s="33"/>
      <c r="Q255" s="33" t="s">
        <v>88</v>
      </c>
      <c r="R255" s="33" t="s">
        <v>36</v>
      </c>
      <c r="S255" s="33" t="s">
        <v>37</v>
      </c>
      <c r="T255" s="33"/>
      <c r="U255" s="35" t="s">
        <v>64</v>
      </c>
      <c r="V255" s="35" t="s">
        <v>321</v>
      </c>
      <c r="W255" s="33" t="s">
        <v>38</v>
      </c>
      <c r="X255" s="35" t="s">
        <v>46</v>
      </c>
      <c r="Y255" s="35" t="s">
        <v>69</v>
      </c>
      <c r="Z255" s="35" t="s">
        <v>46</v>
      </c>
      <c r="AA255" s="33"/>
      <c r="AB255" s="33" t="s">
        <v>41</v>
      </c>
      <c r="AC255" s="33"/>
      <c r="AD255">
        <f t="shared" si="12"/>
        <v>9</v>
      </c>
      <c r="AE255">
        <f t="shared" si="13"/>
        <v>2022</v>
      </c>
      <c r="AF255" s="33" t="str">
        <f>VLOOKUP(Q246,'[1]Tabla de Homologación'!$D$7:$E$634,2,0)</f>
        <v>Producto</v>
      </c>
      <c r="AG255">
        <f t="shared" si="11"/>
        <v>9</v>
      </c>
    </row>
    <row r="256" spans="1:33" x14ac:dyDescent="0.2">
      <c r="A256" s="33" t="s">
        <v>1848</v>
      </c>
      <c r="B256" s="33" t="s">
        <v>29</v>
      </c>
      <c r="C256" s="33" t="s">
        <v>81</v>
      </c>
      <c r="D256" s="33" t="s">
        <v>31</v>
      </c>
      <c r="E256" s="33" t="s">
        <v>1849</v>
      </c>
      <c r="F256" s="33" t="s">
        <v>2009</v>
      </c>
      <c r="G256" s="34">
        <v>44806.612106481502</v>
      </c>
      <c r="H256" s="34">
        <v>44853.6726851852</v>
      </c>
      <c r="I256" s="33" t="s">
        <v>1850</v>
      </c>
      <c r="J256" s="35" t="s">
        <v>1851</v>
      </c>
      <c r="K256" s="33" t="s">
        <v>32</v>
      </c>
      <c r="L256" s="36">
        <v>44806.612106481502</v>
      </c>
      <c r="M256" s="33" t="s">
        <v>33</v>
      </c>
      <c r="N256" s="37">
        <v>30</v>
      </c>
      <c r="O256" s="33" t="s">
        <v>42</v>
      </c>
      <c r="P256" s="33" t="s">
        <v>34</v>
      </c>
      <c r="Q256" s="33" t="s">
        <v>48</v>
      </c>
      <c r="R256" s="33" t="s">
        <v>36</v>
      </c>
      <c r="S256" s="33" t="s">
        <v>37</v>
      </c>
      <c r="T256" s="33" t="s">
        <v>1376</v>
      </c>
      <c r="U256" s="35" t="s">
        <v>64</v>
      </c>
      <c r="V256" s="35" t="s">
        <v>78</v>
      </c>
      <c r="W256" s="33" t="s">
        <v>38</v>
      </c>
      <c r="X256" s="35" t="s">
        <v>115</v>
      </c>
      <c r="Y256" s="35" t="s">
        <v>69</v>
      </c>
      <c r="Z256" s="35" t="s">
        <v>115</v>
      </c>
      <c r="AA256" s="33" t="s">
        <v>40</v>
      </c>
      <c r="AB256" s="33" t="s">
        <v>41</v>
      </c>
      <c r="AC256" s="33"/>
      <c r="AD256">
        <f t="shared" si="12"/>
        <v>9</v>
      </c>
      <c r="AE256">
        <f t="shared" si="13"/>
        <v>2022</v>
      </c>
      <c r="AF256" s="33" t="str">
        <f>VLOOKUP(Q247,'[1]Tabla de Homologación'!$D$7:$E$634,2,0)</f>
        <v>Producto</v>
      </c>
      <c r="AG256">
        <f t="shared" si="11"/>
        <v>10</v>
      </c>
    </row>
    <row r="257" spans="1:33" x14ac:dyDescent="0.2">
      <c r="A257" s="33" t="s">
        <v>1852</v>
      </c>
      <c r="B257" s="33" t="s">
        <v>94</v>
      </c>
      <c r="C257" s="33" t="s">
        <v>81</v>
      </c>
      <c r="D257" s="33" t="s">
        <v>31</v>
      </c>
      <c r="E257" s="33" t="s">
        <v>1853</v>
      </c>
      <c r="F257" s="33"/>
      <c r="G257" s="34">
        <v>44806.673912036997</v>
      </c>
      <c r="H257" s="33"/>
      <c r="I257" s="33" t="s">
        <v>1854</v>
      </c>
      <c r="J257" s="35" t="s">
        <v>1855</v>
      </c>
      <c r="K257" s="33" t="s">
        <v>32</v>
      </c>
      <c r="L257" s="36">
        <v>44806.673912036997</v>
      </c>
      <c r="M257" s="33" t="s">
        <v>33</v>
      </c>
      <c r="N257" s="37">
        <v>38</v>
      </c>
      <c r="O257" s="33" t="s">
        <v>42</v>
      </c>
      <c r="P257" s="33" t="s">
        <v>47</v>
      </c>
      <c r="Q257" s="33" t="s">
        <v>125</v>
      </c>
      <c r="R257" s="33" t="s">
        <v>36</v>
      </c>
      <c r="S257" s="33" t="s">
        <v>37</v>
      </c>
      <c r="T257" s="33" t="s">
        <v>691</v>
      </c>
      <c r="U257" s="35" t="s">
        <v>64</v>
      </c>
      <c r="V257" s="35" t="s">
        <v>68</v>
      </c>
      <c r="W257" s="33" t="s">
        <v>1856</v>
      </c>
      <c r="X257" s="35" t="s">
        <v>69</v>
      </c>
      <c r="Y257" s="35" t="s">
        <v>46</v>
      </c>
      <c r="Z257" s="35" t="s">
        <v>115</v>
      </c>
      <c r="AA257" s="33" t="s">
        <v>40</v>
      </c>
      <c r="AB257" s="33" t="s">
        <v>41</v>
      </c>
      <c r="AC257" s="33"/>
      <c r="AD257">
        <f t="shared" si="12"/>
        <v>9</v>
      </c>
      <c r="AE257">
        <f t="shared" si="13"/>
        <v>2022</v>
      </c>
      <c r="AF257" s="33" t="str">
        <f>VLOOKUP(Q248,'[1]Tabla de Homologación'!$D$7:$E$634,2,0)</f>
        <v>Producto</v>
      </c>
      <c r="AG257">
        <f t="shared" si="11"/>
        <v>1</v>
      </c>
    </row>
    <row r="258" spans="1:33" x14ac:dyDescent="0.2">
      <c r="A258" s="33" t="s">
        <v>1857</v>
      </c>
      <c r="B258" s="33" t="s">
        <v>29</v>
      </c>
      <c r="C258" s="33" t="s">
        <v>81</v>
      </c>
      <c r="D258" s="33" t="s">
        <v>31</v>
      </c>
      <c r="E258" s="33" t="s">
        <v>1858</v>
      </c>
      <c r="F258" s="33" t="s">
        <v>1859</v>
      </c>
      <c r="G258" s="34">
        <v>44809.648738425902</v>
      </c>
      <c r="H258" s="34">
        <v>44826.6808564815</v>
      </c>
      <c r="I258" s="33" t="s">
        <v>1860</v>
      </c>
      <c r="J258" s="35" t="s">
        <v>1861</v>
      </c>
      <c r="K258" s="33" t="s">
        <v>32</v>
      </c>
      <c r="L258" s="36">
        <v>44809.648738425902</v>
      </c>
      <c r="M258" s="33" t="s">
        <v>33</v>
      </c>
      <c r="N258" s="37">
        <v>11</v>
      </c>
      <c r="O258" s="33" t="s">
        <v>33</v>
      </c>
      <c r="P258" s="33" t="s">
        <v>34</v>
      </c>
      <c r="Q258" s="33" t="s">
        <v>137</v>
      </c>
      <c r="R258" s="33" t="s">
        <v>36</v>
      </c>
      <c r="S258" s="33" t="s">
        <v>37</v>
      </c>
      <c r="T258" s="33" t="s">
        <v>412</v>
      </c>
      <c r="U258" s="35" t="s">
        <v>64</v>
      </c>
      <c r="V258" s="35" t="s">
        <v>497</v>
      </c>
      <c r="W258" s="33" t="s">
        <v>38</v>
      </c>
      <c r="X258" s="35" t="s">
        <v>46</v>
      </c>
      <c r="Y258" s="35" t="s">
        <v>115</v>
      </c>
      <c r="Z258" s="35" t="s">
        <v>1190</v>
      </c>
      <c r="AA258" s="33" t="s">
        <v>40</v>
      </c>
      <c r="AB258" s="33" t="s">
        <v>41</v>
      </c>
      <c r="AC258" s="33"/>
      <c r="AD258">
        <f t="shared" si="12"/>
        <v>9</v>
      </c>
      <c r="AE258">
        <f t="shared" si="13"/>
        <v>2022</v>
      </c>
      <c r="AF258" s="33" t="e">
        <f>VLOOKUP(#REF!,'[1]Tabla de Homologación'!$D$7:$E$634,2,0)</f>
        <v>#REF!</v>
      </c>
      <c r="AG258">
        <f t="shared" ref="AG258:AG320" si="14">MONTH(H258)</f>
        <v>9</v>
      </c>
    </row>
    <row r="259" spans="1:33" x14ac:dyDescent="0.2">
      <c r="A259" s="33" t="s">
        <v>1862</v>
      </c>
      <c r="B259" s="33" t="s">
        <v>29</v>
      </c>
      <c r="C259" s="33" t="s">
        <v>81</v>
      </c>
      <c r="D259" s="33" t="s">
        <v>31</v>
      </c>
      <c r="E259" s="33" t="s">
        <v>1863</v>
      </c>
      <c r="F259" s="33" t="s">
        <v>1864</v>
      </c>
      <c r="G259" s="34">
        <v>44809.653761574104</v>
      </c>
      <c r="H259" s="34">
        <v>44826.6852546296</v>
      </c>
      <c r="I259" s="33" t="s">
        <v>1865</v>
      </c>
      <c r="J259" s="35" t="s">
        <v>1866</v>
      </c>
      <c r="K259" s="33" t="s">
        <v>32</v>
      </c>
      <c r="L259" s="36">
        <v>44809.653761574104</v>
      </c>
      <c r="M259" s="33" t="s">
        <v>33</v>
      </c>
      <c r="N259" s="37">
        <v>11</v>
      </c>
      <c r="O259" s="33" t="s">
        <v>33</v>
      </c>
      <c r="P259" s="33" t="s">
        <v>47</v>
      </c>
      <c r="Q259" s="33" t="s">
        <v>624</v>
      </c>
      <c r="R259" s="33" t="s">
        <v>36</v>
      </c>
      <c r="S259" s="33" t="s">
        <v>37</v>
      </c>
      <c r="T259" s="33" t="s">
        <v>103</v>
      </c>
      <c r="U259" s="35" t="s">
        <v>64</v>
      </c>
      <c r="V259" s="35" t="s">
        <v>58</v>
      </c>
      <c r="W259" s="33" t="s">
        <v>38</v>
      </c>
      <c r="X259" s="35" t="s">
        <v>46</v>
      </c>
      <c r="Y259" s="35" t="s">
        <v>115</v>
      </c>
      <c r="Z259" s="35" t="s">
        <v>116</v>
      </c>
      <c r="AA259" s="33" t="s">
        <v>57</v>
      </c>
      <c r="AB259" s="33" t="s">
        <v>41</v>
      </c>
      <c r="AC259" s="33" t="s">
        <v>1941</v>
      </c>
      <c r="AD259">
        <f t="shared" si="12"/>
        <v>9</v>
      </c>
      <c r="AE259">
        <f t="shared" si="13"/>
        <v>2022</v>
      </c>
      <c r="AF259" s="33" t="str">
        <f>VLOOKUP(Q249,'[1]Tabla de Homologación'!$D$7:$E$634,2,0)</f>
        <v>Producto</v>
      </c>
      <c r="AG259">
        <f t="shared" si="14"/>
        <v>9</v>
      </c>
    </row>
    <row r="260" spans="1:33" x14ac:dyDescent="0.2">
      <c r="A260" s="33" t="s">
        <v>1867</v>
      </c>
      <c r="B260" s="33" t="s">
        <v>29</v>
      </c>
      <c r="C260" s="33" t="s">
        <v>81</v>
      </c>
      <c r="D260" s="33" t="s">
        <v>31</v>
      </c>
      <c r="E260" s="33" t="s">
        <v>1868</v>
      </c>
      <c r="F260" s="33" t="s">
        <v>2014</v>
      </c>
      <c r="G260" s="34">
        <v>44811.655092592599</v>
      </c>
      <c r="H260" s="34">
        <v>44860.725162037001</v>
      </c>
      <c r="I260" s="33" t="s">
        <v>1869</v>
      </c>
      <c r="J260" s="35" t="s">
        <v>1870</v>
      </c>
      <c r="K260" s="33" t="s">
        <v>32</v>
      </c>
      <c r="L260" s="36">
        <v>44811.655092592599</v>
      </c>
      <c r="M260" s="33" t="s">
        <v>33</v>
      </c>
      <c r="N260" s="37">
        <v>32</v>
      </c>
      <c r="O260" s="33" t="s">
        <v>42</v>
      </c>
      <c r="P260" s="33" t="s">
        <v>34</v>
      </c>
      <c r="Q260" s="33" t="s">
        <v>87</v>
      </c>
      <c r="R260" s="33" t="s">
        <v>36</v>
      </c>
      <c r="S260" s="33" t="s">
        <v>37</v>
      </c>
      <c r="T260" s="33" t="s">
        <v>1436</v>
      </c>
      <c r="U260" s="35"/>
      <c r="V260" s="35"/>
      <c r="W260" s="33" t="s">
        <v>38</v>
      </c>
      <c r="X260" s="35" t="s">
        <v>46</v>
      </c>
      <c r="Y260" s="35" t="s">
        <v>115</v>
      </c>
      <c r="Z260" s="35" t="s">
        <v>1190</v>
      </c>
      <c r="AA260" s="33" t="s">
        <v>40</v>
      </c>
      <c r="AB260" s="33" t="s">
        <v>41</v>
      </c>
      <c r="AC260" s="33"/>
      <c r="AD260">
        <f t="shared" si="12"/>
        <v>9</v>
      </c>
      <c r="AE260">
        <f t="shared" si="13"/>
        <v>2022</v>
      </c>
      <c r="AF260" s="33" t="str">
        <f>VLOOKUP(Q251,'[1]Tabla de Homologación'!$D$7:$E$634,2,0)</f>
        <v>Producto</v>
      </c>
      <c r="AG260">
        <f t="shared" si="14"/>
        <v>10</v>
      </c>
    </row>
    <row r="261" spans="1:33" x14ac:dyDescent="0.2">
      <c r="A261" s="33" t="s">
        <v>1871</v>
      </c>
      <c r="B261" s="33" t="s">
        <v>94</v>
      </c>
      <c r="C261" s="33" t="s">
        <v>81</v>
      </c>
      <c r="D261" s="33" t="s">
        <v>31</v>
      </c>
      <c r="E261" s="33" t="s">
        <v>1872</v>
      </c>
      <c r="F261" s="33" t="s">
        <v>1873</v>
      </c>
      <c r="G261" s="34">
        <v>44811.670092592598</v>
      </c>
      <c r="H261" s="33"/>
      <c r="I261" s="33" t="s">
        <v>233</v>
      </c>
      <c r="J261" s="35" t="s">
        <v>234</v>
      </c>
      <c r="K261" s="33" t="s">
        <v>32</v>
      </c>
      <c r="L261" s="36">
        <v>44811.670092592598</v>
      </c>
      <c r="M261" s="33" t="s">
        <v>33</v>
      </c>
      <c r="N261" s="37">
        <v>35</v>
      </c>
      <c r="O261" s="33" t="s">
        <v>42</v>
      </c>
      <c r="P261" s="33" t="s">
        <v>47</v>
      </c>
      <c r="Q261" s="33" t="s">
        <v>35</v>
      </c>
      <c r="R261" s="33" t="s">
        <v>36</v>
      </c>
      <c r="S261" s="33" t="s">
        <v>37</v>
      </c>
      <c r="T261" s="33" t="s">
        <v>107</v>
      </c>
      <c r="U261" s="35" t="s">
        <v>64</v>
      </c>
      <c r="V261" s="35" t="s">
        <v>55</v>
      </c>
      <c r="W261" s="33" t="s">
        <v>38</v>
      </c>
      <c r="X261" s="35" t="s">
        <v>1190</v>
      </c>
      <c r="Y261" s="35" t="s">
        <v>115</v>
      </c>
      <c r="Z261" s="35" t="s">
        <v>1874</v>
      </c>
      <c r="AA261" s="33" t="s">
        <v>40</v>
      </c>
      <c r="AB261" s="33" t="s">
        <v>41</v>
      </c>
      <c r="AC261" s="33"/>
      <c r="AD261">
        <f t="shared" si="12"/>
        <v>9</v>
      </c>
      <c r="AE261">
        <f t="shared" si="13"/>
        <v>2022</v>
      </c>
      <c r="AF261" s="33" t="str">
        <f>VLOOKUP(Q252,'[1]Tabla de Homologación'!$D$7:$E$634,2,0)</f>
        <v>Producto</v>
      </c>
      <c r="AG261">
        <f t="shared" si="14"/>
        <v>1</v>
      </c>
    </row>
    <row r="262" spans="1:33" x14ac:dyDescent="0.2">
      <c r="A262" s="33" t="s">
        <v>1875</v>
      </c>
      <c r="B262" s="33" t="s">
        <v>29</v>
      </c>
      <c r="C262" s="33" t="s">
        <v>81</v>
      </c>
      <c r="D262" s="33" t="s">
        <v>31</v>
      </c>
      <c r="E262" s="33" t="s">
        <v>1876</v>
      </c>
      <c r="F262" s="33" t="s">
        <v>2015</v>
      </c>
      <c r="G262" s="34">
        <v>44811.676921296297</v>
      </c>
      <c r="H262" s="34">
        <v>44860.726180555597</v>
      </c>
      <c r="I262" s="33" t="s">
        <v>233</v>
      </c>
      <c r="J262" s="35" t="s">
        <v>234</v>
      </c>
      <c r="K262" s="33" t="s">
        <v>32</v>
      </c>
      <c r="L262" s="36">
        <v>44811.676921296297</v>
      </c>
      <c r="M262" s="33" t="s">
        <v>33</v>
      </c>
      <c r="N262" s="37">
        <v>32</v>
      </c>
      <c r="O262" s="33" t="s">
        <v>42</v>
      </c>
      <c r="P262" s="33" t="s">
        <v>47</v>
      </c>
      <c r="Q262" s="33" t="s">
        <v>92</v>
      </c>
      <c r="R262" s="33" t="s">
        <v>36</v>
      </c>
      <c r="S262" s="33" t="s">
        <v>37</v>
      </c>
      <c r="T262" s="33" t="s">
        <v>107</v>
      </c>
      <c r="U262" s="35" t="s">
        <v>64</v>
      </c>
      <c r="V262" s="35" t="s">
        <v>55</v>
      </c>
      <c r="W262" s="33" t="s">
        <v>38</v>
      </c>
      <c r="X262" s="35" t="s">
        <v>46</v>
      </c>
      <c r="Y262" s="35" t="s">
        <v>115</v>
      </c>
      <c r="Z262" s="35" t="s">
        <v>1190</v>
      </c>
      <c r="AA262" s="33" t="s">
        <v>40</v>
      </c>
      <c r="AB262" s="33" t="s">
        <v>41</v>
      </c>
      <c r="AC262" s="33"/>
      <c r="AD262">
        <f t="shared" si="12"/>
        <v>9</v>
      </c>
      <c r="AE262">
        <f t="shared" si="13"/>
        <v>2022</v>
      </c>
      <c r="AF262" s="33" t="str">
        <f>VLOOKUP(Q253,'[1]Tabla de Homologación'!$D$7:$E$634,2,0)</f>
        <v>Producto</v>
      </c>
      <c r="AG262">
        <f t="shared" si="14"/>
        <v>10</v>
      </c>
    </row>
    <row r="263" spans="1:33" x14ac:dyDescent="0.2">
      <c r="A263" s="33" t="s">
        <v>1877</v>
      </c>
      <c r="B263" s="33" t="s">
        <v>29</v>
      </c>
      <c r="C263" s="33" t="s">
        <v>81</v>
      </c>
      <c r="D263" s="33" t="s">
        <v>31</v>
      </c>
      <c r="E263" s="33" t="s">
        <v>1878</v>
      </c>
      <c r="F263" s="33" t="s">
        <v>1879</v>
      </c>
      <c r="G263" s="34">
        <v>44812.623703703699</v>
      </c>
      <c r="H263" s="34">
        <v>44827.728483796302</v>
      </c>
      <c r="I263" s="33" t="s">
        <v>1880</v>
      </c>
      <c r="J263" s="35" t="s">
        <v>1881</v>
      </c>
      <c r="K263" s="33" t="s">
        <v>32</v>
      </c>
      <c r="L263" s="36">
        <v>44812.623703703699</v>
      </c>
      <c r="M263" s="33" t="s">
        <v>33</v>
      </c>
      <c r="N263" s="37">
        <v>9</v>
      </c>
      <c r="O263" s="33" t="s">
        <v>33</v>
      </c>
      <c r="P263" s="33" t="s">
        <v>34</v>
      </c>
      <c r="Q263" s="33" t="s">
        <v>50</v>
      </c>
      <c r="R263" s="33" t="s">
        <v>36</v>
      </c>
      <c r="S263" s="33" t="s">
        <v>37</v>
      </c>
      <c r="T263" s="33" t="s">
        <v>424</v>
      </c>
      <c r="U263" s="35" t="s">
        <v>64</v>
      </c>
      <c r="V263" s="35" t="s">
        <v>53</v>
      </c>
      <c r="W263" s="33" t="s">
        <v>38</v>
      </c>
      <c r="X263" s="35" t="s">
        <v>46</v>
      </c>
      <c r="Y263" s="35" t="s">
        <v>115</v>
      </c>
      <c r="Z263" s="35" t="s">
        <v>69</v>
      </c>
      <c r="AA263" s="33" t="s">
        <v>40</v>
      </c>
      <c r="AB263" s="33" t="s">
        <v>41</v>
      </c>
      <c r="AC263" s="33"/>
      <c r="AD263">
        <f t="shared" si="12"/>
        <v>9</v>
      </c>
      <c r="AE263">
        <f t="shared" si="13"/>
        <v>2022</v>
      </c>
      <c r="AF263" s="33" t="str">
        <f>VLOOKUP(Q254,'[1]Tabla de Homologación'!$D$7:$E$634,2,0)</f>
        <v xml:space="preserve">Producto </v>
      </c>
      <c r="AG263">
        <f t="shared" si="14"/>
        <v>9</v>
      </c>
    </row>
    <row r="264" spans="1:33" x14ac:dyDescent="0.2">
      <c r="A264" s="33" t="s">
        <v>1882</v>
      </c>
      <c r="B264" s="33" t="s">
        <v>29</v>
      </c>
      <c r="C264" s="33" t="s">
        <v>81</v>
      </c>
      <c r="D264" s="33" t="s">
        <v>31</v>
      </c>
      <c r="E264" s="33" t="s">
        <v>1883</v>
      </c>
      <c r="F264" s="33" t="s">
        <v>2016</v>
      </c>
      <c r="G264" s="34">
        <v>44813.598240740699</v>
      </c>
      <c r="H264" s="34">
        <v>44846.688437500001</v>
      </c>
      <c r="I264" s="33" t="s">
        <v>1884</v>
      </c>
      <c r="J264" s="35" t="s">
        <v>1885</v>
      </c>
      <c r="K264" s="33" t="s">
        <v>32</v>
      </c>
      <c r="L264" s="36">
        <v>44813.598240740699</v>
      </c>
      <c r="M264" s="33" t="s">
        <v>33</v>
      </c>
      <c r="N264" s="37">
        <v>20</v>
      </c>
      <c r="O264" s="33" t="s">
        <v>33</v>
      </c>
      <c r="P264" s="33" t="s">
        <v>34</v>
      </c>
      <c r="Q264" s="33" t="s">
        <v>88</v>
      </c>
      <c r="R264" s="33" t="s">
        <v>36</v>
      </c>
      <c r="S264" s="33" t="s">
        <v>37</v>
      </c>
      <c r="T264" s="33" t="s">
        <v>696</v>
      </c>
      <c r="U264" s="35" t="s">
        <v>64</v>
      </c>
      <c r="V264" s="35" t="s">
        <v>353</v>
      </c>
      <c r="W264" s="33" t="s">
        <v>38</v>
      </c>
      <c r="X264" s="35" t="s">
        <v>115</v>
      </c>
      <c r="Y264" s="35" t="s">
        <v>69</v>
      </c>
      <c r="Z264" s="35" t="s">
        <v>115</v>
      </c>
      <c r="AA264" s="33" t="s">
        <v>40</v>
      </c>
      <c r="AB264" s="33" t="s">
        <v>41</v>
      </c>
      <c r="AC264" s="33"/>
      <c r="AD264">
        <f t="shared" si="12"/>
        <v>9</v>
      </c>
      <c r="AE264">
        <f t="shared" si="13"/>
        <v>2022</v>
      </c>
      <c r="AF264" s="33" t="str">
        <f>VLOOKUP(Q255,'[1]Tabla de Homologación'!$D$7:$E$634,2,0)</f>
        <v>Producto</v>
      </c>
      <c r="AG264">
        <f t="shared" si="14"/>
        <v>10</v>
      </c>
    </row>
    <row r="265" spans="1:33" x14ac:dyDescent="0.2">
      <c r="A265" s="33" t="s">
        <v>1886</v>
      </c>
      <c r="B265" s="33" t="s">
        <v>29</v>
      </c>
      <c r="C265" s="33" t="s">
        <v>81</v>
      </c>
      <c r="D265" s="33" t="s">
        <v>31</v>
      </c>
      <c r="E265" s="33" t="s">
        <v>1887</v>
      </c>
      <c r="F265" s="33" t="s">
        <v>2017</v>
      </c>
      <c r="G265" s="34">
        <v>44817.637233796297</v>
      </c>
      <c r="H265" s="34">
        <v>44837.731898148202</v>
      </c>
      <c r="I265" s="33" t="s">
        <v>1888</v>
      </c>
      <c r="J265" s="35" t="s">
        <v>1889</v>
      </c>
      <c r="K265" s="33" t="s">
        <v>32</v>
      </c>
      <c r="L265" s="36">
        <v>44817.678900462997</v>
      </c>
      <c r="M265" s="33" t="s">
        <v>33</v>
      </c>
      <c r="N265" s="37">
        <v>12</v>
      </c>
      <c r="O265" s="33" t="s">
        <v>33</v>
      </c>
      <c r="P265" s="33" t="s">
        <v>47</v>
      </c>
      <c r="Q265" s="33" t="s">
        <v>126</v>
      </c>
      <c r="R265" s="33" t="s">
        <v>36</v>
      </c>
      <c r="S265" s="33" t="s">
        <v>37</v>
      </c>
      <c r="T265" s="33" t="s">
        <v>352</v>
      </c>
      <c r="U265" s="35" t="s">
        <v>1472</v>
      </c>
      <c r="V265" s="35" t="s">
        <v>1890</v>
      </c>
      <c r="W265" s="33" t="s">
        <v>38</v>
      </c>
      <c r="X265" s="35" t="s">
        <v>115</v>
      </c>
      <c r="Y265" s="35" t="s">
        <v>1190</v>
      </c>
      <c r="Z265" s="35" t="s">
        <v>86</v>
      </c>
      <c r="AA265" s="33" t="s">
        <v>40</v>
      </c>
      <c r="AB265" s="33" t="s">
        <v>41</v>
      </c>
      <c r="AC265" s="33"/>
      <c r="AD265">
        <f t="shared" si="12"/>
        <v>9</v>
      </c>
      <c r="AE265">
        <f t="shared" si="13"/>
        <v>2022</v>
      </c>
      <c r="AF265" s="33" t="str">
        <f>VLOOKUP(Q256,'[1]Tabla de Homologación'!$D$7:$E$634,2,0)</f>
        <v>Producto</v>
      </c>
      <c r="AG265">
        <f t="shared" si="14"/>
        <v>10</v>
      </c>
    </row>
    <row r="266" spans="1:33" x14ac:dyDescent="0.2">
      <c r="A266" s="33" t="s">
        <v>1891</v>
      </c>
      <c r="B266" s="33" t="s">
        <v>29</v>
      </c>
      <c r="C266" s="33" t="s">
        <v>81</v>
      </c>
      <c r="D266" s="33" t="s">
        <v>31</v>
      </c>
      <c r="E266" s="33" t="s">
        <v>1892</v>
      </c>
      <c r="F266" s="33" t="s">
        <v>1893</v>
      </c>
      <c r="G266" s="34">
        <v>44824.631747685198</v>
      </c>
      <c r="H266" s="34">
        <v>44832.6492476852</v>
      </c>
      <c r="I266" s="33" t="s">
        <v>1894</v>
      </c>
      <c r="J266" s="35" t="s">
        <v>1895</v>
      </c>
      <c r="K266" s="33" t="s">
        <v>32</v>
      </c>
      <c r="L266" s="36">
        <v>44824.673414351899</v>
      </c>
      <c r="M266" s="33" t="s">
        <v>33</v>
      </c>
      <c r="N266" s="37">
        <v>6</v>
      </c>
      <c r="O266" s="33" t="s">
        <v>33</v>
      </c>
      <c r="P266" s="33" t="s">
        <v>47</v>
      </c>
      <c r="Q266" s="33" t="s">
        <v>137</v>
      </c>
      <c r="R266" s="33" t="s">
        <v>36</v>
      </c>
      <c r="S266" s="33" t="s">
        <v>37</v>
      </c>
      <c r="T266" s="33" t="s">
        <v>1896</v>
      </c>
      <c r="U266" s="35" t="s">
        <v>64</v>
      </c>
      <c r="V266" s="35" t="s">
        <v>80</v>
      </c>
      <c r="W266" s="33" t="s">
        <v>38</v>
      </c>
      <c r="X266" s="35" t="s">
        <v>46</v>
      </c>
      <c r="Y266" s="35" t="s">
        <v>115</v>
      </c>
      <c r="Z266" s="35" t="s">
        <v>1190</v>
      </c>
      <c r="AA266" s="33" t="s">
        <v>40</v>
      </c>
      <c r="AB266" s="33" t="s">
        <v>41</v>
      </c>
      <c r="AC266" s="33"/>
      <c r="AD266">
        <f t="shared" ref="AD266:AD329" si="15">MONTH(G266)</f>
        <v>9</v>
      </c>
      <c r="AE266">
        <f t="shared" ref="AE266:AE329" si="16">YEAR(G266)</f>
        <v>2022</v>
      </c>
      <c r="AF266" s="33" t="str">
        <f>VLOOKUP(Q257,'[1]Tabla de Homologación'!$D$7:$E$634,2,0)</f>
        <v>Producto</v>
      </c>
      <c r="AG266">
        <f t="shared" si="14"/>
        <v>9</v>
      </c>
    </row>
    <row r="267" spans="1:33" x14ac:dyDescent="0.2">
      <c r="A267" s="33" t="s">
        <v>1897</v>
      </c>
      <c r="B267" s="33" t="s">
        <v>29</v>
      </c>
      <c r="C267" s="33" t="s">
        <v>81</v>
      </c>
      <c r="D267" s="33" t="s">
        <v>31</v>
      </c>
      <c r="E267" s="33" t="s">
        <v>1898</v>
      </c>
      <c r="F267" s="33" t="s">
        <v>2018</v>
      </c>
      <c r="G267" s="34">
        <v>44826.738749999997</v>
      </c>
      <c r="H267" s="34">
        <v>44848.658009259299</v>
      </c>
      <c r="I267" s="33" t="s">
        <v>1899</v>
      </c>
      <c r="J267" s="35" t="s">
        <v>1900</v>
      </c>
      <c r="K267" s="33" t="s">
        <v>32</v>
      </c>
      <c r="L267" s="36">
        <v>44826.780416666697</v>
      </c>
      <c r="M267" s="33" t="s">
        <v>33</v>
      </c>
      <c r="N267" s="37">
        <v>15</v>
      </c>
      <c r="O267" s="33" t="s">
        <v>33</v>
      </c>
      <c r="P267" s="33" t="s">
        <v>34</v>
      </c>
      <c r="Q267" s="33" t="s">
        <v>84</v>
      </c>
      <c r="R267" s="33" t="s">
        <v>36</v>
      </c>
      <c r="S267" s="33" t="s">
        <v>37</v>
      </c>
      <c r="T267" s="33" t="s">
        <v>361</v>
      </c>
      <c r="U267" s="35" t="s">
        <v>64</v>
      </c>
      <c r="V267" s="35" t="s">
        <v>497</v>
      </c>
      <c r="W267" s="33" t="s">
        <v>38</v>
      </c>
      <c r="X267" s="35" t="s">
        <v>115</v>
      </c>
      <c r="Y267" s="35" t="s">
        <v>1190</v>
      </c>
      <c r="Z267" s="35" t="s">
        <v>492</v>
      </c>
      <c r="AA267" s="33" t="s">
        <v>40</v>
      </c>
      <c r="AB267" s="33" t="s">
        <v>41</v>
      </c>
      <c r="AC267" s="33"/>
      <c r="AD267">
        <f t="shared" si="15"/>
        <v>9</v>
      </c>
      <c r="AE267">
        <f t="shared" si="16"/>
        <v>2022</v>
      </c>
      <c r="AF267" s="33" t="s">
        <v>1756</v>
      </c>
      <c r="AG267">
        <f t="shared" si="14"/>
        <v>10</v>
      </c>
    </row>
    <row r="268" spans="1:33" x14ac:dyDescent="0.2">
      <c r="A268" s="33" t="s">
        <v>1901</v>
      </c>
      <c r="B268" s="33" t="s">
        <v>29</v>
      </c>
      <c r="C268" s="33" t="s">
        <v>81</v>
      </c>
      <c r="D268" s="33" t="s">
        <v>31</v>
      </c>
      <c r="E268" s="33" t="s">
        <v>1902</v>
      </c>
      <c r="F268" s="33" t="s">
        <v>2019</v>
      </c>
      <c r="G268" s="34">
        <v>44826.7442592593</v>
      </c>
      <c r="H268" s="34">
        <v>44862.394050925897</v>
      </c>
      <c r="I268" s="33" t="s">
        <v>1903</v>
      </c>
      <c r="J268" s="35" t="s">
        <v>1904</v>
      </c>
      <c r="K268" s="33" t="s">
        <v>32</v>
      </c>
      <c r="L268" s="36">
        <v>44826.785937499997</v>
      </c>
      <c r="M268" s="33" t="s">
        <v>33</v>
      </c>
      <c r="N268" s="37">
        <v>25</v>
      </c>
      <c r="O268" s="33" t="s">
        <v>42</v>
      </c>
      <c r="P268" s="33" t="s">
        <v>34</v>
      </c>
      <c r="Q268" s="33" t="s">
        <v>88</v>
      </c>
      <c r="R268" s="33" t="s">
        <v>36</v>
      </c>
      <c r="S268" s="33" t="s">
        <v>37</v>
      </c>
      <c r="T268" s="33" t="s">
        <v>91</v>
      </c>
      <c r="U268" s="35" t="s">
        <v>64</v>
      </c>
      <c r="V268" s="35" t="s">
        <v>580</v>
      </c>
      <c r="W268" s="33" t="s">
        <v>38</v>
      </c>
      <c r="X268" s="35" t="s">
        <v>46</v>
      </c>
      <c r="Y268" s="35" t="s">
        <v>115</v>
      </c>
      <c r="Z268" s="35" t="s">
        <v>1190</v>
      </c>
      <c r="AA268" s="33" t="s">
        <v>40</v>
      </c>
      <c r="AB268" s="33" t="s">
        <v>41</v>
      </c>
      <c r="AC268" s="33"/>
      <c r="AD268">
        <f t="shared" si="15"/>
        <v>9</v>
      </c>
      <c r="AE268">
        <f t="shared" si="16"/>
        <v>2022</v>
      </c>
      <c r="AF268" s="33" t="str">
        <f>VLOOKUP(Q259,'[1]Tabla de Homologación'!$D$7:$E$634,2,0)</f>
        <v>Producto</v>
      </c>
      <c r="AG268">
        <f t="shared" si="14"/>
        <v>10</v>
      </c>
    </row>
    <row r="269" spans="1:33" x14ac:dyDescent="0.2">
      <c r="A269" s="33" t="s">
        <v>1905</v>
      </c>
      <c r="B269" s="33" t="s">
        <v>29</v>
      </c>
      <c r="C269" s="33" t="s">
        <v>81</v>
      </c>
      <c r="D269" s="33" t="s">
        <v>31</v>
      </c>
      <c r="E269" s="33" t="s">
        <v>1906</v>
      </c>
      <c r="F269" s="33" t="s">
        <v>2020</v>
      </c>
      <c r="G269" s="34">
        <v>44827.568773148101</v>
      </c>
      <c r="H269" s="34">
        <v>44854.5086226852</v>
      </c>
      <c r="I269" s="33" t="s">
        <v>1510</v>
      </c>
      <c r="J269" s="35" t="s">
        <v>1511</v>
      </c>
      <c r="K269" s="33" t="s">
        <v>32</v>
      </c>
      <c r="L269" s="36">
        <v>44827.610439814802</v>
      </c>
      <c r="M269" s="33" t="s">
        <v>33</v>
      </c>
      <c r="N269" s="37">
        <v>18</v>
      </c>
      <c r="O269" s="33" t="s">
        <v>33</v>
      </c>
      <c r="P269" s="33" t="s">
        <v>34</v>
      </c>
      <c r="Q269" s="33" t="s">
        <v>88</v>
      </c>
      <c r="R269" s="33" t="s">
        <v>36</v>
      </c>
      <c r="S269" s="33" t="s">
        <v>37</v>
      </c>
      <c r="T269" s="33" t="s">
        <v>726</v>
      </c>
      <c r="U269" s="35" t="s">
        <v>64</v>
      </c>
      <c r="V269" s="35" t="s">
        <v>497</v>
      </c>
      <c r="W269" s="33" t="s">
        <v>38</v>
      </c>
      <c r="X269" s="35" t="s">
        <v>115</v>
      </c>
      <c r="Y269" s="35" t="s">
        <v>69</v>
      </c>
      <c r="Z269" s="35" t="s">
        <v>115</v>
      </c>
      <c r="AA269" s="33" t="s">
        <v>40</v>
      </c>
      <c r="AB269" s="33" t="s">
        <v>41</v>
      </c>
      <c r="AC269" s="33"/>
      <c r="AD269">
        <f t="shared" si="15"/>
        <v>9</v>
      </c>
      <c r="AE269">
        <f t="shared" si="16"/>
        <v>2022</v>
      </c>
      <c r="AF269" s="33" t="e">
        <f>VLOOKUP(#REF!,'[1]Tabla de Homologación'!$D$7:$E$634,2,0)</f>
        <v>#REF!</v>
      </c>
      <c r="AG269">
        <f t="shared" si="14"/>
        <v>10</v>
      </c>
    </row>
    <row r="270" spans="1:33" x14ac:dyDescent="0.2">
      <c r="A270" s="33" t="s">
        <v>1907</v>
      </c>
      <c r="B270" s="33" t="s">
        <v>29</v>
      </c>
      <c r="C270" s="33" t="s">
        <v>81</v>
      </c>
      <c r="D270" s="33" t="s">
        <v>31</v>
      </c>
      <c r="E270" s="33" t="s">
        <v>1908</v>
      </c>
      <c r="F270" s="33" t="s">
        <v>2021</v>
      </c>
      <c r="G270" s="34">
        <v>44831.650300925903</v>
      </c>
      <c r="H270" s="34">
        <v>44841.647881944402</v>
      </c>
      <c r="I270" s="33" t="s">
        <v>1909</v>
      </c>
      <c r="J270" s="35" t="s">
        <v>1910</v>
      </c>
      <c r="K270" s="33" t="s">
        <v>32</v>
      </c>
      <c r="L270" s="36">
        <v>44831.691967592596</v>
      </c>
      <c r="M270" s="33" t="s">
        <v>33</v>
      </c>
      <c r="N270" s="37">
        <v>8</v>
      </c>
      <c r="O270" s="33" t="s">
        <v>33</v>
      </c>
      <c r="P270" s="33" t="s">
        <v>34</v>
      </c>
      <c r="Q270" s="33" t="s">
        <v>88</v>
      </c>
      <c r="R270" s="33" t="s">
        <v>36</v>
      </c>
      <c r="S270" s="33" t="s">
        <v>37</v>
      </c>
      <c r="T270" s="33" t="s">
        <v>1537</v>
      </c>
      <c r="U270" s="35" t="s">
        <v>64</v>
      </c>
      <c r="V270" s="35" t="s">
        <v>80</v>
      </c>
      <c r="W270" s="33" t="s">
        <v>38</v>
      </c>
      <c r="X270" s="35" t="s">
        <v>115</v>
      </c>
      <c r="Y270" s="35" t="s">
        <v>44</v>
      </c>
      <c r="Z270" s="35" t="s">
        <v>54</v>
      </c>
      <c r="AA270" s="33" t="s">
        <v>40</v>
      </c>
      <c r="AB270" s="33" t="s">
        <v>41</v>
      </c>
      <c r="AC270" s="33"/>
      <c r="AD270">
        <f t="shared" si="15"/>
        <v>9</v>
      </c>
      <c r="AE270">
        <f t="shared" si="16"/>
        <v>2022</v>
      </c>
      <c r="AF270" s="33" t="str">
        <f>VLOOKUP(Q260,'[1]Tabla de Homologación'!$D$7:$E$634,2,0)</f>
        <v>Producto</v>
      </c>
      <c r="AG270">
        <f t="shared" si="14"/>
        <v>10</v>
      </c>
    </row>
    <row r="271" spans="1:33" x14ac:dyDescent="0.2">
      <c r="A271" s="33" t="s">
        <v>2022</v>
      </c>
      <c r="B271" s="33" t="s">
        <v>29</v>
      </c>
      <c r="C271" s="33" t="s">
        <v>81</v>
      </c>
      <c r="D271" s="33" t="s">
        <v>31</v>
      </c>
      <c r="E271" s="33" t="s">
        <v>2023</v>
      </c>
      <c r="F271" s="33" t="s">
        <v>2024</v>
      </c>
      <c r="G271" s="34">
        <v>44831.656226851897</v>
      </c>
      <c r="H271" s="34">
        <v>44840.381990740701</v>
      </c>
      <c r="I271" s="33" t="s">
        <v>2025</v>
      </c>
      <c r="J271" s="35" t="s">
        <v>2026</v>
      </c>
      <c r="K271" s="33" t="s">
        <v>32</v>
      </c>
      <c r="L271" s="36">
        <v>44831.697893518503</v>
      </c>
      <c r="M271" s="33" t="s">
        <v>33</v>
      </c>
      <c r="N271" s="37">
        <v>7</v>
      </c>
      <c r="O271" s="33" t="s">
        <v>33</v>
      </c>
      <c r="P271" s="33" t="s">
        <v>34</v>
      </c>
      <c r="Q271" s="33" t="s">
        <v>624</v>
      </c>
      <c r="R271" s="33" t="s">
        <v>36</v>
      </c>
      <c r="S271" s="33" t="s">
        <v>37</v>
      </c>
      <c r="T271" s="33" t="s">
        <v>569</v>
      </c>
      <c r="U271" s="35" t="s">
        <v>64</v>
      </c>
      <c r="V271" s="35" t="s">
        <v>80</v>
      </c>
      <c r="W271" s="33" t="s">
        <v>38</v>
      </c>
      <c r="X271" s="35" t="s">
        <v>46</v>
      </c>
      <c r="Y271" s="35" t="s">
        <v>115</v>
      </c>
      <c r="Z271" s="35" t="s">
        <v>1190</v>
      </c>
      <c r="AA271" s="33" t="s">
        <v>40</v>
      </c>
      <c r="AB271" s="33" t="s">
        <v>41</v>
      </c>
      <c r="AC271" s="33"/>
      <c r="AD271">
        <f t="shared" si="15"/>
        <v>9</v>
      </c>
      <c r="AE271">
        <f t="shared" si="16"/>
        <v>2022</v>
      </c>
      <c r="AF271" s="33" t="str">
        <f>VLOOKUP(Q261,'[1]Tabla de Homologación'!$D$7:$E$634,2,0)</f>
        <v xml:space="preserve">Producto </v>
      </c>
      <c r="AG271">
        <f t="shared" si="14"/>
        <v>10</v>
      </c>
    </row>
    <row r="272" spans="1:33" x14ac:dyDescent="0.2">
      <c r="A272" s="33" t="s">
        <v>2027</v>
      </c>
      <c r="B272" s="33" t="s">
        <v>94</v>
      </c>
      <c r="C272" s="33" t="s">
        <v>81</v>
      </c>
      <c r="D272" s="33" t="s">
        <v>31</v>
      </c>
      <c r="E272" s="33" t="s">
        <v>2028</v>
      </c>
      <c r="F272" s="33" t="s">
        <v>2029</v>
      </c>
      <c r="G272" s="34">
        <v>44837.694270833301</v>
      </c>
      <c r="H272" s="33"/>
      <c r="I272" s="33" t="s">
        <v>2030</v>
      </c>
      <c r="J272" s="35" t="s">
        <v>2031</v>
      </c>
      <c r="K272" s="33" t="s">
        <v>32</v>
      </c>
      <c r="L272" s="36">
        <v>44837.735937500001</v>
      </c>
      <c r="M272" s="33" t="s">
        <v>33</v>
      </c>
      <c r="N272" s="37">
        <v>19</v>
      </c>
      <c r="O272" s="33" t="s">
        <v>33</v>
      </c>
      <c r="P272" s="33" t="s">
        <v>34</v>
      </c>
      <c r="Q272" s="33" t="s">
        <v>1273</v>
      </c>
      <c r="R272" s="33" t="s">
        <v>36</v>
      </c>
      <c r="S272" s="33" t="s">
        <v>37</v>
      </c>
      <c r="T272" s="33" t="s">
        <v>1333</v>
      </c>
      <c r="U272" s="35" t="s">
        <v>64</v>
      </c>
      <c r="V272" s="35" t="s">
        <v>1392</v>
      </c>
      <c r="W272" s="33" t="s">
        <v>38</v>
      </c>
      <c r="X272" s="35" t="s">
        <v>52</v>
      </c>
      <c r="Y272" s="35" t="s">
        <v>116</v>
      </c>
      <c r="Z272" s="35" t="s">
        <v>115</v>
      </c>
      <c r="AA272" s="33" t="s">
        <v>40</v>
      </c>
      <c r="AB272" s="33" t="s">
        <v>41</v>
      </c>
      <c r="AC272" s="33"/>
      <c r="AD272">
        <f t="shared" si="15"/>
        <v>10</v>
      </c>
      <c r="AE272">
        <f t="shared" si="16"/>
        <v>2022</v>
      </c>
      <c r="AF272" s="33" t="s">
        <v>1756</v>
      </c>
      <c r="AG272">
        <f t="shared" si="14"/>
        <v>1</v>
      </c>
    </row>
    <row r="273" spans="1:33" x14ac:dyDescent="0.2">
      <c r="A273" s="33" t="s">
        <v>2032</v>
      </c>
      <c r="B273" s="33" t="s">
        <v>94</v>
      </c>
      <c r="C273" s="33" t="s">
        <v>81</v>
      </c>
      <c r="D273" s="33" t="s">
        <v>31</v>
      </c>
      <c r="E273" s="33" t="s">
        <v>2033</v>
      </c>
      <c r="F273" s="33" t="s">
        <v>2034</v>
      </c>
      <c r="G273" s="34">
        <v>44837.699791666702</v>
      </c>
      <c r="H273" s="33"/>
      <c r="I273" s="33" t="s">
        <v>2035</v>
      </c>
      <c r="J273" s="35" t="s">
        <v>2036</v>
      </c>
      <c r="K273" s="33" t="s">
        <v>32</v>
      </c>
      <c r="L273" s="36">
        <v>44837.741458333301</v>
      </c>
      <c r="M273" s="33" t="s">
        <v>33</v>
      </c>
      <c r="N273" s="37">
        <v>19</v>
      </c>
      <c r="O273" s="33" t="s">
        <v>33</v>
      </c>
      <c r="P273" s="33" t="s">
        <v>34</v>
      </c>
      <c r="Q273" s="33" t="s">
        <v>72</v>
      </c>
      <c r="R273" s="33" t="s">
        <v>36</v>
      </c>
      <c r="S273" s="33" t="s">
        <v>626</v>
      </c>
      <c r="T273" s="33" t="s">
        <v>346</v>
      </c>
      <c r="U273" s="35" t="s">
        <v>64</v>
      </c>
      <c r="V273" s="35" t="s">
        <v>78</v>
      </c>
      <c r="W273" s="33" t="s">
        <v>38</v>
      </c>
      <c r="X273" s="35" t="s">
        <v>397</v>
      </c>
      <c r="Y273" s="35" t="s">
        <v>49</v>
      </c>
      <c r="Z273" s="35" t="s">
        <v>116</v>
      </c>
      <c r="AA273" s="33" t="s">
        <v>40</v>
      </c>
      <c r="AB273" s="33" t="s">
        <v>41</v>
      </c>
      <c r="AC273" s="33"/>
      <c r="AD273">
        <f t="shared" si="15"/>
        <v>10</v>
      </c>
      <c r="AE273">
        <f t="shared" si="16"/>
        <v>2022</v>
      </c>
      <c r="AF273" s="33" t="str">
        <f>VLOOKUP(Q263,'[1]Tabla de Homologación'!$D$7:$E$634,2,0)</f>
        <v xml:space="preserve">Producto </v>
      </c>
      <c r="AG273">
        <f t="shared" si="14"/>
        <v>1</v>
      </c>
    </row>
    <row r="274" spans="1:33" x14ac:dyDescent="0.2">
      <c r="A274" s="33" t="s">
        <v>2037</v>
      </c>
      <c r="B274" s="33" t="s">
        <v>94</v>
      </c>
      <c r="C274" s="33" t="s">
        <v>81</v>
      </c>
      <c r="D274" s="33" t="s">
        <v>31</v>
      </c>
      <c r="E274" s="33" t="s">
        <v>2038</v>
      </c>
      <c r="F274" s="33" t="s">
        <v>2039</v>
      </c>
      <c r="G274" s="34">
        <v>44838.663449074098</v>
      </c>
      <c r="H274" s="33"/>
      <c r="I274" s="33" t="s">
        <v>2040</v>
      </c>
      <c r="J274" s="35" t="s">
        <v>2041</v>
      </c>
      <c r="K274" s="33" t="s">
        <v>32</v>
      </c>
      <c r="L274" s="36">
        <v>44838.705115740697</v>
      </c>
      <c r="M274" s="33" t="s">
        <v>33</v>
      </c>
      <c r="N274" s="37">
        <v>18</v>
      </c>
      <c r="O274" s="33" t="s">
        <v>33</v>
      </c>
      <c r="P274" s="33" t="s">
        <v>34</v>
      </c>
      <c r="Q274" s="33" t="s">
        <v>88</v>
      </c>
      <c r="R274" s="33" t="s">
        <v>36</v>
      </c>
      <c r="S274" s="33" t="s">
        <v>37</v>
      </c>
      <c r="T274" s="33" t="s">
        <v>101</v>
      </c>
      <c r="U274" s="35" t="s">
        <v>64</v>
      </c>
      <c r="V274" s="35" t="s">
        <v>58</v>
      </c>
      <c r="W274" s="33" t="s">
        <v>38</v>
      </c>
      <c r="X274" s="35" t="s">
        <v>1338</v>
      </c>
      <c r="Y274" s="35" t="s">
        <v>54</v>
      </c>
      <c r="Z274" s="35" t="s">
        <v>116</v>
      </c>
      <c r="AA274" s="33" t="s">
        <v>40</v>
      </c>
      <c r="AB274" s="33" t="s">
        <v>41</v>
      </c>
      <c r="AC274" s="33"/>
      <c r="AD274">
        <f t="shared" si="15"/>
        <v>10</v>
      </c>
      <c r="AE274">
        <f t="shared" si="16"/>
        <v>2022</v>
      </c>
      <c r="AF274" s="33" t="str">
        <f>VLOOKUP(Q264,'[1]Tabla de Homologación'!$D$7:$E$634,2,0)</f>
        <v>Producto</v>
      </c>
      <c r="AG274">
        <f t="shared" si="14"/>
        <v>1</v>
      </c>
    </row>
    <row r="275" spans="1:33" x14ac:dyDescent="0.2">
      <c r="A275" s="33" t="s">
        <v>2042</v>
      </c>
      <c r="B275" s="33" t="s">
        <v>94</v>
      </c>
      <c r="C275" s="33" t="s">
        <v>81</v>
      </c>
      <c r="D275" s="33" t="s">
        <v>31</v>
      </c>
      <c r="E275" s="33" t="s">
        <v>2043</v>
      </c>
      <c r="F275" s="33" t="s">
        <v>2044</v>
      </c>
      <c r="G275" s="34">
        <v>44838.676423611098</v>
      </c>
      <c r="H275" s="33"/>
      <c r="I275" s="33" t="s">
        <v>2045</v>
      </c>
      <c r="J275" s="35" t="s">
        <v>2046</v>
      </c>
      <c r="K275" s="33" t="s">
        <v>32</v>
      </c>
      <c r="L275" s="36">
        <v>44838.718101851897</v>
      </c>
      <c r="M275" s="33" t="s">
        <v>33</v>
      </c>
      <c r="N275" s="37">
        <v>18</v>
      </c>
      <c r="O275" s="33" t="s">
        <v>33</v>
      </c>
      <c r="P275" s="33" t="s">
        <v>47</v>
      </c>
      <c r="Q275" s="33" t="s">
        <v>88</v>
      </c>
      <c r="R275" s="33" t="s">
        <v>36</v>
      </c>
      <c r="S275" s="33" t="s">
        <v>37</v>
      </c>
      <c r="T275" s="33" t="s">
        <v>1333</v>
      </c>
      <c r="U275" s="35" t="s">
        <v>64</v>
      </c>
      <c r="V275" s="35" t="s">
        <v>80</v>
      </c>
      <c r="W275" s="33" t="s">
        <v>38</v>
      </c>
      <c r="X275" s="35" t="s">
        <v>886</v>
      </c>
      <c r="Y275" s="35" t="s">
        <v>838</v>
      </c>
      <c r="Z275" s="35" t="s">
        <v>1190</v>
      </c>
      <c r="AA275" s="33" t="s">
        <v>40</v>
      </c>
      <c r="AB275" s="33" t="s">
        <v>41</v>
      </c>
      <c r="AC275" s="33"/>
      <c r="AD275">
        <f t="shared" si="15"/>
        <v>10</v>
      </c>
      <c r="AE275">
        <f t="shared" si="16"/>
        <v>2022</v>
      </c>
      <c r="AF275" s="33" t="s">
        <v>1756</v>
      </c>
      <c r="AG275">
        <f t="shared" si="14"/>
        <v>1</v>
      </c>
    </row>
    <row r="276" spans="1:33" x14ac:dyDescent="0.2">
      <c r="A276" s="33" t="s">
        <v>2047</v>
      </c>
      <c r="B276" s="33" t="s">
        <v>94</v>
      </c>
      <c r="C276" s="33" t="s">
        <v>81</v>
      </c>
      <c r="D276" s="33" t="s">
        <v>31</v>
      </c>
      <c r="E276" s="33" t="s">
        <v>2048</v>
      </c>
      <c r="F276" s="33" t="s">
        <v>2049</v>
      </c>
      <c r="G276" s="34">
        <v>44839.571296296301</v>
      </c>
      <c r="H276" s="33"/>
      <c r="I276" s="33" t="s">
        <v>2050</v>
      </c>
      <c r="J276" s="35" t="s">
        <v>2051</v>
      </c>
      <c r="K276" s="33" t="s">
        <v>32</v>
      </c>
      <c r="L276" s="36">
        <v>44839.612962963001</v>
      </c>
      <c r="M276" s="33" t="s">
        <v>33</v>
      </c>
      <c r="N276" s="37">
        <v>17</v>
      </c>
      <c r="O276" s="33" t="s">
        <v>33</v>
      </c>
      <c r="P276" s="33" t="s">
        <v>34</v>
      </c>
      <c r="Q276" s="33" t="s">
        <v>77</v>
      </c>
      <c r="R276" s="33" t="s">
        <v>36</v>
      </c>
      <c r="S276" s="33" t="s">
        <v>626</v>
      </c>
      <c r="T276" s="33" t="s">
        <v>726</v>
      </c>
      <c r="U276" s="35" t="s">
        <v>64</v>
      </c>
      <c r="V276" s="35" t="s">
        <v>58</v>
      </c>
      <c r="W276" s="33" t="s">
        <v>38</v>
      </c>
      <c r="X276" s="35" t="s">
        <v>397</v>
      </c>
      <c r="Y276" s="35" t="s">
        <v>49</v>
      </c>
      <c r="Z276" s="35" t="s">
        <v>1190</v>
      </c>
      <c r="AA276" s="33" t="s">
        <v>40</v>
      </c>
      <c r="AB276" s="33" t="s">
        <v>41</v>
      </c>
      <c r="AC276" s="33"/>
      <c r="AD276">
        <f t="shared" si="15"/>
        <v>10</v>
      </c>
      <c r="AE276">
        <f t="shared" si="16"/>
        <v>2022</v>
      </c>
      <c r="AF276" s="33" t="s">
        <v>1756</v>
      </c>
      <c r="AG276">
        <f t="shared" si="14"/>
        <v>1</v>
      </c>
    </row>
    <row r="277" spans="1:33" x14ac:dyDescent="0.2">
      <c r="A277" s="33" t="s">
        <v>2052</v>
      </c>
      <c r="B277" s="33" t="s">
        <v>29</v>
      </c>
      <c r="C277" s="33" t="s">
        <v>81</v>
      </c>
      <c r="D277" s="33" t="s">
        <v>31</v>
      </c>
      <c r="E277" s="33" t="s">
        <v>2053</v>
      </c>
      <c r="F277" s="33" t="s">
        <v>2054</v>
      </c>
      <c r="G277" s="34">
        <v>44845.3120486111</v>
      </c>
      <c r="H277" s="34">
        <v>44854.362789351799</v>
      </c>
      <c r="I277" s="33" t="s">
        <v>2055</v>
      </c>
      <c r="J277" s="35" t="s">
        <v>2056</v>
      </c>
      <c r="K277" s="33" t="s">
        <v>32</v>
      </c>
      <c r="L277" s="36">
        <v>44841.333333333299</v>
      </c>
      <c r="M277" s="33" t="s">
        <v>33</v>
      </c>
      <c r="N277" s="37">
        <v>8</v>
      </c>
      <c r="O277" s="33" t="s">
        <v>33</v>
      </c>
      <c r="P277" s="33" t="s">
        <v>34</v>
      </c>
      <c r="Q277" s="33" t="s">
        <v>88</v>
      </c>
      <c r="R277" s="33" t="s">
        <v>36</v>
      </c>
      <c r="S277" s="33" t="s">
        <v>37</v>
      </c>
      <c r="T277" s="33" t="s">
        <v>613</v>
      </c>
      <c r="U277" s="35" t="s">
        <v>64</v>
      </c>
      <c r="V277" s="35" t="s">
        <v>403</v>
      </c>
      <c r="W277" s="33" t="s">
        <v>38</v>
      </c>
      <c r="X277" s="35" t="s">
        <v>46</v>
      </c>
      <c r="Y277" s="35" t="s">
        <v>1190</v>
      </c>
      <c r="Z277" s="35" t="s">
        <v>46</v>
      </c>
      <c r="AA277" s="33" t="s">
        <v>40</v>
      </c>
      <c r="AB277" s="33" t="s">
        <v>41</v>
      </c>
      <c r="AC277" s="33"/>
      <c r="AD277">
        <f t="shared" si="15"/>
        <v>10</v>
      </c>
      <c r="AE277">
        <f t="shared" si="16"/>
        <v>2022</v>
      </c>
      <c r="AF277" s="33" t="str">
        <f>VLOOKUP(Q267,'[1]Tabla de Homologación'!$D$7:$E$634,2,0)</f>
        <v>Producto</v>
      </c>
      <c r="AG277">
        <f t="shared" si="14"/>
        <v>10</v>
      </c>
    </row>
    <row r="278" spans="1:33" x14ac:dyDescent="0.2">
      <c r="A278" s="33" t="s">
        <v>2057</v>
      </c>
      <c r="B278" s="33" t="s">
        <v>94</v>
      </c>
      <c r="C278" s="33" t="s">
        <v>81</v>
      </c>
      <c r="D278" s="33" t="s">
        <v>31</v>
      </c>
      <c r="E278" s="33" t="s">
        <v>2058</v>
      </c>
      <c r="F278" s="33" t="s">
        <v>2044</v>
      </c>
      <c r="G278" s="34">
        <v>44845.708136574103</v>
      </c>
      <c r="H278" s="33"/>
      <c r="I278" s="33" t="s">
        <v>2059</v>
      </c>
      <c r="J278" s="35" t="s">
        <v>2060</v>
      </c>
      <c r="K278" s="33" t="s">
        <v>32</v>
      </c>
      <c r="L278" s="36">
        <v>44845.749814814801</v>
      </c>
      <c r="M278" s="33" t="s">
        <v>33</v>
      </c>
      <c r="N278" s="37">
        <v>14</v>
      </c>
      <c r="O278" s="33" t="s">
        <v>33</v>
      </c>
      <c r="P278" s="33" t="s">
        <v>47</v>
      </c>
      <c r="Q278" s="33" t="s">
        <v>1044</v>
      </c>
      <c r="R278" s="33" t="s">
        <v>36</v>
      </c>
      <c r="S278" s="33" t="s">
        <v>37</v>
      </c>
      <c r="T278" s="33" t="s">
        <v>550</v>
      </c>
      <c r="U278" s="35" t="s">
        <v>2061</v>
      </c>
      <c r="V278" s="35" t="s">
        <v>926</v>
      </c>
      <c r="W278" s="33" t="s">
        <v>38</v>
      </c>
      <c r="X278" s="35" t="s">
        <v>2062</v>
      </c>
      <c r="Y278" s="35" t="s">
        <v>570</v>
      </c>
      <c r="Z278" s="35" t="s">
        <v>1190</v>
      </c>
      <c r="AA278" s="33" t="s">
        <v>40</v>
      </c>
      <c r="AB278" s="33" t="s">
        <v>41</v>
      </c>
      <c r="AC278" s="33"/>
      <c r="AD278">
        <f t="shared" si="15"/>
        <v>10</v>
      </c>
      <c r="AE278">
        <f t="shared" si="16"/>
        <v>2022</v>
      </c>
      <c r="AF278" s="33" t="str">
        <f>VLOOKUP(Q268,'[1]Tabla de Homologación'!$D$7:$E$634,2,0)</f>
        <v>Producto</v>
      </c>
      <c r="AG278">
        <f t="shared" si="14"/>
        <v>1</v>
      </c>
    </row>
    <row r="279" spans="1:33" x14ac:dyDescent="0.2">
      <c r="A279" s="33" t="s">
        <v>2063</v>
      </c>
      <c r="B279" s="33" t="s">
        <v>94</v>
      </c>
      <c r="C279" s="33" t="s">
        <v>81</v>
      </c>
      <c r="D279" s="33" t="s">
        <v>31</v>
      </c>
      <c r="E279" s="33" t="s">
        <v>2064</v>
      </c>
      <c r="F279" s="33" t="s">
        <v>2039</v>
      </c>
      <c r="G279" s="34">
        <v>44845.711967592601</v>
      </c>
      <c r="H279" s="33"/>
      <c r="I279" s="33" t="s">
        <v>2065</v>
      </c>
      <c r="J279" s="35" t="s">
        <v>2066</v>
      </c>
      <c r="K279" s="33" t="s">
        <v>32</v>
      </c>
      <c r="L279" s="36">
        <v>44845.753645833298</v>
      </c>
      <c r="M279" s="33" t="s">
        <v>33</v>
      </c>
      <c r="N279" s="37">
        <v>14</v>
      </c>
      <c r="O279" s="33" t="s">
        <v>33</v>
      </c>
      <c r="P279" s="33" t="s">
        <v>34</v>
      </c>
      <c r="Q279" s="33" t="s">
        <v>88</v>
      </c>
      <c r="R279" s="33" t="s">
        <v>36</v>
      </c>
      <c r="S279" s="33" t="s">
        <v>37</v>
      </c>
      <c r="T279" s="33" t="s">
        <v>631</v>
      </c>
      <c r="U279" s="35" t="s">
        <v>64</v>
      </c>
      <c r="V279" s="35" t="s">
        <v>58</v>
      </c>
      <c r="W279" s="33" t="s">
        <v>38</v>
      </c>
      <c r="X279" s="35" t="s">
        <v>2067</v>
      </c>
      <c r="Y279" s="35" t="s">
        <v>54</v>
      </c>
      <c r="Z279" s="35" t="s">
        <v>69</v>
      </c>
      <c r="AA279" s="33" t="s">
        <v>40</v>
      </c>
      <c r="AB279" s="33" t="s">
        <v>41</v>
      </c>
      <c r="AC279" s="33"/>
      <c r="AD279">
        <f t="shared" si="15"/>
        <v>10</v>
      </c>
      <c r="AE279">
        <f t="shared" si="16"/>
        <v>2022</v>
      </c>
      <c r="AF279" s="33" t="str">
        <f>VLOOKUP(Q269,'[1]Tabla de Homologación'!$D$7:$E$634,2,0)</f>
        <v>Producto</v>
      </c>
      <c r="AG279">
        <f t="shared" si="14"/>
        <v>1</v>
      </c>
    </row>
    <row r="280" spans="1:33" x14ac:dyDescent="0.2">
      <c r="A280" s="33" t="s">
        <v>2068</v>
      </c>
      <c r="B280" s="33" t="s">
        <v>94</v>
      </c>
      <c r="C280" s="33" t="s">
        <v>81</v>
      </c>
      <c r="D280" s="33" t="s">
        <v>31</v>
      </c>
      <c r="E280" s="33" t="s">
        <v>2069</v>
      </c>
      <c r="F280" s="33" t="s">
        <v>2070</v>
      </c>
      <c r="G280" s="34">
        <v>44846.721377314803</v>
      </c>
      <c r="H280" s="33"/>
      <c r="I280" s="33" t="s">
        <v>2071</v>
      </c>
      <c r="J280" s="35" t="s">
        <v>2072</v>
      </c>
      <c r="K280" s="33" t="s">
        <v>32</v>
      </c>
      <c r="L280" s="36">
        <v>44846.763043981497</v>
      </c>
      <c r="M280" s="33" t="s">
        <v>33</v>
      </c>
      <c r="N280" s="37">
        <v>13</v>
      </c>
      <c r="O280" s="33" t="s">
        <v>33</v>
      </c>
      <c r="P280" s="33" t="s">
        <v>34</v>
      </c>
      <c r="Q280" s="33" t="s">
        <v>137</v>
      </c>
      <c r="R280" s="33" t="s">
        <v>36</v>
      </c>
      <c r="S280" s="33" t="s">
        <v>37</v>
      </c>
      <c r="T280" s="33" t="s">
        <v>859</v>
      </c>
      <c r="U280" s="35" t="s">
        <v>64</v>
      </c>
      <c r="V280" s="35" t="s">
        <v>62</v>
      </c>
      <c r="W280" s="33" t="s">
        <v>38</v>
      </c>
      <c r="X280" s="35" t="s">
        <v>115</v>
      </c>
      <c r="Y280" s="35" t="s">
        <v>1190</v>
      </c>
      <c r="Z280" s="35" t="s">
        <v>838</v>
      </c>
      <c r="AA280" s="33" t="s">
        <v>40</v>
      </c>
      <c r="AB280" s="33" t="s">
        <v>41</v>
      </c>
      <c r="AC280" s="33"/>
      <c r="AD280">
        <f t="shared" si="15"/>
        <v>10</v>
      </c>
      <c r="AE280">
        <f t="shared" si="16"/>
        <v>2022</v>
      </c>
      <c r="AF280" s="33" t="str">
        <f>VLOOKUP(Q270,'[1]Tabla de Homologación'!$D$7:$E$634,2,0)</f>
        <v>Producto</v>
      </c>
      <c r="AG280">
        <f t="shared" si="14"/>
        <v>1</v>
      </c>
    </row>
    <row r="281" spans="1:33" x14ac:dyDescent="0.2">
      <c r="A281" s="33" t="s">
        <v>2073</v>
      </c>
      <c r="B281" s="33" t="s">
        <v>94</v>
      </c>
      <c r="C281" s="33" t="s">
        <v>81</v>
      </c>
      <c r="D281" s="33" t="s">
        <v>31</v>
      </c>
      <c r="E281" s="33" t="s">
        <v>2074</v>
      </c>
      <c r="F281" s="33" t="s">
        <v>2075</v>
      </c>
      <c r="G281" s="34">
        <v>44847.6100925926</v>
      </c>
      <c r="H281" s="33"/>
      <c r="I281" s="33" t="s">
        <v>2076</v>
      </c>
      <c r="J281" s="35" t="s">
        <v>2077</v>
      </c>
      <c r="K281" s="33" t="s">
        <v>32</v>
      </c>
      <c r="L281" s="36">
        <v>44847.651759259301</v>
      </c>
      <c r="M281" s="33" t="s">
        <v>33</v>
      </c>
      <c r="N281" s="37">
        <v>12</v>
      </c>
      <c r="O281" s="33" t="s">
        <v>33</v>
      </c>
      <c r="P281" s="33" t="s">
        <v>34</v>
      </c>
      <c r="Q281" s="33" t="s">
        <v>1039</v>
      </c>
      <c r="R281" s="33" t="s">
        <v>36</v>
      </c>
      <c r="S281" s="33" t="s">
        <v>37</v>
      </c>
      <c r="T281" s="33" t="s">
        <v>1436</v>
      </c>
      <c r="U281" s="35" t="s">
        <v>64</v>
      </c>
      <c r="V281" s="35" t="s">
        <v>497</v>
      </c>
      <c r="W281" s="33" t="s">
        <v>38</v>
      </c>
      <c r="X281" s="35" t="s">
        <v>1190</v>
      </c>
      <c r="Y281" s="35" t="s">
        <v>492</v>
      </c>
      <c r="Z281" s="35" t="s">
        <v>1627</v>
      </c>
      <c r="AA281" s="33" t="s">
        <v>40</v>
      </c>
      <c r="AB281" s="33" t="s">
        <v>41</v>
      </c>
      <c r="AC281" s="33"/>
      <c r="AD281">
        <f t="shared" si="15"/>
        <v>10</v>
      </c>
      <c r="AE281">
        <f t="shared" si="16"/>
        <v>2022</v>
      </c>
      <c r="AF281" s="33" t="str">
        <f>VLOOKUP(Q271,'[1]Tabla de Homologación'!$D$7:$E$634,2,0)</f>
        <v>Producto</v>
      </c>
      <c r="AG281">
        <f t="shared" si="14"/>
        <v>1</v>
      </c>
    </row>
    <row r="282" spans="1:33" x14ac:dyDescent="0.2">
      <c r="A282" s="33" t="s">
        <v>2078</v>
      </c>
      <c r="B282" s="33" t="s">
        <v>94</v>
      </c>
      <c r="C282" s="33" t="s">
        <v>81</v>
      </c>
      <c r="D282" s="33" t="s">
        <v>31</v>
      </c>
      <c r="E282" s="33" t="s">
        <v>2079</v>
      </c>
      <c r="F282" s="33"/>
      <c r="G282" s="34">
        <v>44847.7590277778</v>
      </c>
      <c r="H282" s="33"/>
      <c r="I282" s="33" t="s">
        <v>2080</v>
      </c>
      <c r="J282" s="35" t="s">
        <v>2081</v>
      </c>
      <c r="K282" s="33" t="s">
        <v>32</v>
      </c>
      <c r="L282" s="36">
        <v>44847.800694444399</v>
      </c>
      <c r="M282" s="33" t="s">
        <v>33</v>
      </c>
      <c r="N282" s="37">
        <v>12</v>
      </c>
      <c r="O282" s="33" t="s">
        <v>33</v>
      </c>
      <c r="P282" s="33" t="s">
        <v>34</v>
      </c>
      <c r="Q282" s="33" t="s">
        <v>88</v>
      </c>
      <c r="R282" s="33" t="s">
        <v>36</v>
      </c>
      <c r="S282" s="33" t="s">
        <v>37</v>
      </c>
      <c r="T282" s="33" t="s">
        <v>569</v>
      </c>
      <c r="U282" s="35" t="s">
        <v>64</v>
      </c>
      <c r="V282" s="35" t="s">
        <v>58</v>
      </c>
      <c r="W282" s="33" t="s">
        <v>38</v>
      </c>
      <c r="X282" s="35" t="s">
        <v>838</v>
      </c>
      <c r="Y282" s="35" t="s">
        <v>1190</v>
      </c>
      <c r="Z282" s="35" t="s">
        <v>115</v>
      </c>
      <c r="AA282" s="33" t="s">
        <v>40</v>
      </c>
      <c r="AB282" s="33" t="s">
        <v>41</v>
      </c>
      <c r="AC282" s="33"/>
      <c r="AD282">
        <f t="shared" si="15"/>
        <v>10</v>
      </c>
      <c r="AE282">
        <f t="shared" si="16"/>
        <v>2022</v>
      </c>
      <c r="AF282" s="33" t="s">
        <v>1756</v>
      </c>
      <c r="AG282">
        <f t="shared" si="14"/>
        <v>1</v>
      </c>
    </row>
    <row r="283" spans="1:33" x14ac:dyDescent="0.2">
      <c r="A283" s="33" t="s">
        <v>2082</v>
      </c>
      <c r="B283" s="33" t="s">
        <v>29</v>
      </c>
      <c r="C283" s="33" t="s">
        <v>81</v>
      </c>
      <c r="D283" s="33" t="s">
        <v>31</v>
      </c>
      <c r="E283" s="33" t="s">
        <v>2083</v>
      </c>
      <c r="F283" s="33" t="s">
        <v>2084</v>
      </c>
      <c r="G283" s="34">
        <v>44851.368865740696</v>
      </c>
      <c r="H283" s="34">
        <v>44860.672037037002</v>
      </c>
      <c r="I283" s="33" t="s">
        <v>2085</v>
      </c>
      <c r="J283" s="35" t="s">
        <v>2086</v>
      </c>
      <c r="K283" s="33" t="s">
        <v>32</v>
      </c>
      <c r="L283" s="36">
        <v>44848.333333333299</v>
      </c>
      <c r="M283" s="33" t="s">
        <v>33</v>
      </c>
      <c r="N283" s="37">
        <v>8</v>
      </c>
      <c r="O283" s="33" t="s">
        <v>33</v>
      </c>
      <c r="P283" s="33" t="s">
        <v>47</v>
      </c>
      <c r="Q283" s="33" t="s">
        <v>92</v>
      </c>
      <c r="R283" s="33" t="s">
        <v>36</v>
      </c>
      <c r="S283" s="33" t="s">
        <v>37</v>
      </c>
      <c r="T283" s="33" t="s">
        <v>371</v>
      </c>
      <c r="U283" s="35" t="s">
        <v>64</v>
      </c>
      <c r="V283" s="35" t="s">
        <v>112</v>
      </c>
      <c r="W283" s="33" t="s">
        <v>38</v>
      </c>
      <c r="X283" s="35" t="s">
        <v>46</v>
      </c>
      <c r="Y283" s="35" t="s">
        <v>115</v>
      </c>
      <c r="Z283" s="35" t="s">
        <v>116</v>
      </c>
      <c r="AA283" s="33"/>
      <c r="AB283" s="33" t="s">
        <v>41</v>
      </c>
      <c r="AC283" s="33"/>
      <c r="AD283">
        <f t="shared" si="15"/>
        <v>10</v>
      </c>
      <c r="AE283">
        <f t="shared" si="16"/>
        <v>2022</v>
      </c>
      <c r="AF283" s="33" t="str">
        <f>VLOOKUP(Q273,'[1]Tabla de Homologación'!$D$7:$E$634,2,0)</f>
        <v>Producto</v>
      </c>
      <c r="AG283">
        <f t="shared" si="14"/>
        <v>10</v>
      </c>
    </row>
    <row r="284" spans="1:33" x14ac:dyDescent="0.2">
      <c r="A284" s="33" t="s">
        <v>2087</v>
      </c>
      <c r="B284" s="33" t="s">
        <v>29</v>
      </c>
      <c r="C284" s="33" t="s">
        <v>81</v>
      </c>
      <c r="D284" s="33" t="s">
        <v>31</v>
      </c>
      <c r="E284" s="33" t="s">
        <v>2088</v>
      </c>
      <c r="F284" s="33" t="s">
        <v>2089</v>
      </c>
      <c r="G284" s="34">
        <v>44853.5761458333</v>
      </c>
      <c r="H284" s="34">
        <v>44862.536643518499</v>
      </c>
      <c r="I284" s="33" t="s">
        <v>2090</v>
      </c>
      <c r="J284" s="35" t="s">
        <v>2091</v>
      </c>
      <c r="K284" s="33" t="s">
        <v>32</v>
      </c>
      <c r="L284" s="36">
        <v>44853.617812500001</v>
      </c>
      <c r="M284" s="33" t="s">
        <v>33</v>
      </c>
      <c r="N284" s="37">
        <v>7</v>
      </c>
      <c r="O284" s="33" t="s">
        <v>33</v>
      </c>
      <c r="P284" s="33" t="s">
        <v>34</v>
      </c>
      <c r="Q284" s="33" t="s">
        <v>88</v>
      </c>
      <c r="R284" s="33" t="s">
        <v>36</v>
      </c>
      <c r="S284" s="33" t="s">
        <v>37</v>
      </c>
      <c r="T284" s="33" t="s">
        <v>853</v>
      </c>
      <c r="U284" s="35" t="s">
        <v>64</v>
      </c>
      <c r="V284" s="35" t="s">
        <v>497</v>
      </c>
      <c r="W284" s="33" t="s">
        <v>408</v>
      </c>
      <c r="X284" s="35" t="s">
        <v>46</v>
      </c>
      <c r="Y284" s="35" t="s">
        <v>115</v>
      </c>
      <c r="Z284" s="35" t="s">
        <v>69</v>
      </c>
      <c r="AA284" s="33" t="s">
        <v>40</v>
      </c>
      <c r="AB284" s="33" t="s">
        <v>41</v>
      </c>
      <c r="AC284" s="33"/>
      <c r="AD284">
        <f t="shared" si="15"/>
        <v>10</v>
      </c>
      <c r="AE284">
        <f t="shared" si="16"/>
        <v>2022</v>
      </c>
      <c r="AF284" s="33" t="str">
        <f>VLOOKUP(Q274,'[1]Tabla de Homologación'!$D$7:$E$634,2,0)</f>
        <v>Producto</v>
      </c>
      <c r="AG284">
        <f t="shared" si="14"/>
        <v>10</v>
      </c>
    </row>
    <row r="285" spans="1:33" x14ac:dyDescent="0.2">
      <c r="A285" s="33" t="s">
        <v>2092</v>
      </c>
      <c r="B285" s="33" t="s">
        <v>94</v>
      </c>
      <c r="C285" s="33" t="s">
        <v>81</v>
      </c>
      <c r="D285" s="33" t="s">
        <v>31</v>
      </c>
      <c r="E285" s="33" t="s">
        <v>2093</v>
      </c>
      <c r="F285" s="33" t="s">
        <v>2044</v>
      </c>
      <c r="G285" s="34">
        <v>44855.609027777798</v>
      </c>
      <c r="H285" s="33"/>
      <c r="I285" s="33" t="s">
        <v>2094</v>
      </c>
      <c r="J285" s="35" t="s">
        <v>2095</v>
      </c>
      <c r="K285" s="33" t="s">
        <v>32</v>
      </c>
      <c r="L285" s="36">
        <v>44855.650694444397</v>
      </c>
      <c r="M285" s="33" t="s">
        <v>33</v>
      </c>
      <c r="N285" s="37">
        <v>6</v>
      </c>
      <c r="O285" s="33" t="s">
        <v>33</v>
      </c>
      <c r="P285" s="33"/>
      <c r="Q285" s="33" t="s">
        <v>50</v>
      </c>
      <c r="R285" s="33" t="s">
        <v>36</v>
      </c>
      <c r="S285" s="33" t="s">
        <v>37</v>
      </c>
      <c r="T285" s="33"/>
      <c r="U285" s="35" t="s">
        <v>64</v>
      </c>
      <c r="V285" s="35" t="s">
        <v>1392</v>
      </c>
      <c r="W285" s="33" t="s">
        <v>38</v>
      </c>
      <c r="X285" s="35" t="s">
        <v>2096</v>
      </c>
      <c r="Y285" s="35" t="s">
        <v>502</v>
      </c>
      <c r="Z285" s="35" t="s">
        <v>1190</v>
      </c>
      <c r="AA285" s="33"/>
      <c r="AB285" s="33" t="s">
        <v>41</v>
      </c>
      <c r="AC285" s="33"/>
      <c r="AD285">
        <f t="shared" si="15"/>
        <v>10</v>
      </c>
      <c r="AE285">
        <f t="shared" si="16"/>
        <v>2022</v>
      </c>
      <c r="AF285" s="33" t="str">
        <f>VLOOKUP(Q275,'[1]Tabla de Homologación'!$D$7:$E$634,2,0)</f>
        <v>Producto</v>
      </c>
      <c r="AG285">
        <f t="shared" si="14"/>
        <v>1</v>
      </c>
    </row>
    <row r="286" spans="1:33" x14ac:dyDescent="0.2">
      <c r="A286" s="33" t="s">
        <v>280</v>
      </c>
      <c r="B286" s="33" t="s">
        <v>29</v>
      </c>
      <c r="C286" s="33" t="s">
        <v>81</v>
      </c>
      <c r="D286" s="33" t="s">
        <v>31</v>
      </c>
      <c r="E286" s="33" t="s">
        <v>281</v>
      </c>
      <c r="F286" s="33" t="s">
        <v>993</v>
      </c>
      <c r="G286" s="34">
        <v>44574.666099536997</v>
      </c>
      <c r="H286" s="34">
        <v>44708.590451388904</v>
      </c>
      <c r="I286" s="33" t="s">
        <v>282</v>
      </c>
      <c r="J286" s="35" t="s">
        <v>1668</v>
      </c>
      <c r="K286" s="33" t="s">
        <v>32</v>
      </c>
      <c r="L286" s="36">
        <v>44574.666099536997</v>
      </c>
      <c r="M286" s="33" t="s">
        <v>33</v>
      </c>
      <c r="N286" s="37">
        <v>60</v>
      </c>
      <c r="O286" s="33" t="s">
        <v>42</v>
      </c>
      <c r="P286" s="33" t="s">
        <v>34</v>
      </c>
      <c r="Q286" s="33" t="s">
        <v>88</v>
      </c>
      <c r="R286" s="33" t="s">
        <v>36</v>
      </c>
      <c r="S286" s="33" t="s">
        <v>37</v>
      </c>
      <c r="T286" s="33" t="s">
        <v>283</v>
      </c>
      <c r="U286" s="35" t="s">
        <v>64</v>
      </c>
      <c r="V286" s="35" t="s">
        <v>79</v>
      </c>
      <c r="W286" s="33" t="s">
        <v>38</v>
      </c>
      <c r="X286" s="35" t="s">
        <v>115</v>
      </c>
      <c r="Y286" s="35" t="s">
        <v>116</v>
      </c>
      <c r="Z286" s="35" t="s">
        <v>115</v>
      </c>
      <c r="AA286" s="33" t="s">
        <v>40</v>
      </c>
      <c r="AB286" s="33" t="s">
        <v>41</v>
      </c>
      <c r="AC286" s="33"/>
      <c r="AD286">
        <f t="shared" si="15"/>
        <v>1</v>
      </c>
      <c r="AE286">
        <f t="shared" si="16"/>
        <v>2022</v>
      </c>
      <c r="AF286" s="33" t="str">
        <f>VLOOKUP(Q276,'[1]Tabla de Homologación'!$D$7:$E$634,2,0)</f>
        <v>Producto</v>
      </c>
      <c r="AG286">
        <f t="shared" si="14"/>
        <v>5</v>
      </c>
    </row>
    <row r="287" spans="1:33" x14ac:dyDescent="0.2">
      <c r="A287" s="33" t="s">
        <v>284</v>
      </c>
      <c r="B287" s="33" t="s">
        <v>29</v>
      </c>
      <c r="C287" s="33" t="s">
        <v>81</v>
      </c>
      <c r="D287" s="33" t="s">
        <v>31</v>
      </c>
      <c r="E287" s="33" t="s">
        <v>285</v>
      </c>
      <c r="F287" s="33" t="s">
        <v>426</v>
      </c>
      <c r="G287" s="34">
        <v>44575.625243055598</v>
      </c>
      <c r="H287" s="34">
        <v>44613.5239351852</v>
      </c>
      <c r="I287" s="33" t="s">
        <v>286</v>
      </c>
      <c r="J287" s="35" t="s">
        <v>2097</v>
      </c>
      <c r="K287" s="33" t="s">
        <v>32</v>
      </c>
      <c r="L287" s="36">
        <v>44575.625243055598</v>
      </c>
      <c r="M287" s="33" t="s">
        <v>33</v>
      </c>
      <c r="N287" s="37">
        <v>26</v>
      </c>
      <c r="O287" s="33" t="s">
        <v>42</v>
      </c>
      <c r="P287" s="33"/>
      <c r="Q287" s="33" t="s">
        <v>87</v>
      </c>
      <c r="R287" s="33" t="s">
        <v>36</v>
      </c>
      <c r="S287" s="33" t="s">
        <v>37</v>
      </c>
      <c r="T287" s="33"/>
      <c r="U287" s="35" t="s">
        <v>64</v>
      </c>
      <c r="V287" s="35" t="s">
        <v>51</v>
      </c>
      <c r="W287" s="33" t="s">
        <v>63</v>
      </c>
      <c r="X287" s="35" t="s">
        <v>115</v>
      </c>
      <c r="Y287" s="35" t="s">
        <v>46</v>
      </c>
      <c r="Z287" s="35" t="s">
        <v>110</v>
      </c>
      <c r="AA287" s="33"/>
      <c r="AB287" s="33" t="s">
        <v>41</v>
      </c>
      <c r="AC287" s="33"/>
      <c r="AD287">
        <f t="shared" si="15"/>
        <v>1</v>
      </c>
      <c r="AE287">
        <f t="shared" si="16"/>
        <v>2022</v>
      </c>
      <c r="AF287" s="33" t="str">
        <f>VLOOKUP(Q277,'[1]Tabla de Homologación'!$D$7:$E$634,2,0)</f>
        <v>Producto</v>
      </c>
      <c r="AG287">
        <f t="shared" si="14"/>
        <v>2</v>
      </c>
    </row>
    <row r="288" spans="1:33" x14ac:dyDescent="0.2">
      <c r="A288" s="33" t="s">
        <v>2098</v>
      </c>
      <c r="B288" s="33" t="s">
        <v>94</v>
      </c>
      <c r="C288" s="33" t="s">
        <v>81</v>
      </c>
      <c r="D288" s="33" t="s">
        <v>31</v>
      </c>
      <c r="E288" s="33" t="s">
        <v>2099</v>
      </c>
      <c r="F288" s="33" t="s">
        <v>2100</v>
      </c>
      <c r="G288" s="34">
        <v>44858.7176273148</v>
      </c>
      <c r="H288" s="33"/>
      <c r="I288" s="33" t="s">
        <v>2101</v>
      </c>
      <c r="J288" s="35" t="s">
        <v>2102</v>
      </c>
      <c r="K288" s="33" t="s">
        <v>32</v>
      </c>
      <c r="L288" s="36">
        <v>44858.759317129603</v>
      </c>
      <c r="M288" s="33" t="s">
        <v>33</v>
      </c>
      <c r="N288" s="37">
        <v>5</v>
      </c>
      <c r="O288" s="33" t="s">
        <v>33</v>
      </c>
      <c r="P288" s="33" t="s">
        <v>47</v>
      </c>
      <c r="Q288" s="33" t="s">
        <v>624</v>
      </c>
      <c r="R288" s="33" t="s">
        <v>36</v>
      </c>
      <c r="S288" s="33" t="s">
        <v>37</v>
      </c>
      <c r="T288" s="33" t="s">
        <v>361</v>
      </c>
      <c r="U288" s="35" t="s">
        <v>64</v>
      </c>
      <c r="V288" s="35" t="s">
        <v>65</v>
      </c>
      <c r="W288" s="33" t="s">
        <v>38</v>
      </c>
      <c r="X288" s="35" t="s">
        <v>86</v>
      </c>
      <c r="Y288" s="35" t="s">
        <v>1190</v>
      </c>
      <c r="Z288" s="35" t="s">
        <v>115</v>
      </c>
      <c r="AA288" s="33" t="s">
        <v>57</v>
      </c>
      <c r="AB288" s="33" t="s">
        <v>41</v>
      </c>
      <c r="AC288" s="33" t="s">
        <v>148</v>
      </c>
      <c r="AD288">
        <f t="shared" si="15"/>
        <v>10</v>
      </c>
      <c r="AE288">
        <f t="shared" si="16"/>
        <v>2022</v>
      </c>
      <c r="AF288" s="33" t="s">
        <v>1756</v>
      </c>
      <c r="AG288">
        <f t="shared" si="14"/>
        <v>1</v>
      </c>
    </row>
    <row r="289" spans="1:33" x14ac:dyDescent="0.2">
      <c r="A289" s="33" t="s">
        <v>2103</v>
      </c>
      <c r="B289" s="33" t="s">
        <v>94</v>
      </c>
      <c r="C289" s="33" t="s">
        <v>81</v>
      </c>
      <c r="D289" s="33" t="s">
        <v>31</v>
      </c>
      <c r="E289" s="33" t="s">
        <v>2104</v>
      </c>
      <c r="F289" s="33" t="s">
        <v>2100</v>
      </c>
      <c r="G289" s="34">
        <v>44862.651956018497</v>
      </c>
      <c r="H289" s="33"/>
      <c r="I289" s="33" t="s">
        <v>2105</v>
      </c>
      <c r="J289" s="35" t="s">
        <v>2106</v>
      </c>
      <c r="K289" s="33" t="s">
        <v>32</v>
      </c>
      <c r="L289" s="36">
        <v>44862.693622685198</v>
      </c>
      <c r="M289" s="33" t="s">
        <v>33</v>
      </c>
      <c r="N289" s="37">
        <v>1</v>
      </c>
      <c r="O289" s="33" t="s">
        <v>33</v>
      </c>
      <c r="P289" s="33" t="s">
        <v>47</v>
      </c>
      <c r="Q289" s="33" t="s">
        <v>50</v>
      </c>
      <c r="R289" s="33" t="s">
        <v>36</v>
      </c>
      <c r="S289" s="33" t="s">
        <v>37</v>
      </c>
      <c r="T289" s="33" t="s">
        <v>371</v>
      </c>
      <c r="U289" s="35" t="s">
        <v>64</v>
      </c>
      <c r="V289" s="35" t="s">
        <v>1090</v>
      </c>
      <c r="W289" s="33" t="s">
        <v>38</v>
      </c>
      <c r="X289" s="35" t="s">
        <v>115</v>
      </c>
      <c r="Y289" s="35" t="s">
        <v>1591</v>
      </c>
      <c r="Z289" s="35"/>
      <c r="AA289" s="33" t="s">
        <v>40</v>
      </c>
      <c r="AB289" s="33" t="s">
        <v>41</v>
      </c>
      <c r="AC289" s="33"/>
      <c r="AD289">
        <f t="shared" si="15"/>
        <v>10</v>
      </c>
      <c r="AE289">
        <f t="shared" si="16"/>
        <v>2022</v>
      </c>
      <c r="AF289" s="33" t="str">
        <f>VLOOKUP(Q279,'[1]Tabla de Homologación'!$D$7:$E$634,2,0)</f>
        <v>Producto</v>
      </c>
      <c r="AG289">
        <f t="shared" si="14"/>
        <v>1</v>
      </c>
    </row>
    <row r="290" spans="1:33" x14ac:dyDescent="0.2">
      <c r="A290" s="33" t="s">
        <v>2107</v>
      </c>
      <c r="B290" s="33" t="s">
        <v>94</v>
      </c>
      <c r="C290" s="33" t="s">
        <v>81</v>
      </c>
      <c r="D290" s="33" t="s">
        <v>31</v>
      </c>
      <c r="E290" s="33" t="s">
        <v>2108</v>
      </c>
      <c r="F290" s="33" t="s">
        <v>2100</v>
      </c>
      <c r="G290" s="34">
        <v>44862.654548611099</v>
      </c>
      <c r="H290" s="33"/>
      <c r="I290" s="33" t="s">
        <v>2109</v>
      </c>
      <c r="J290" s="35" t="s">
        <v>2110</v>
      </c>
      <c r="K290" s="33" t="s">
        <v>32</v>
      </c>
      <c r="L290" s="36">
        <v>44862.6962152778</v>
      </c>
      <c r="M290" s="33" t="s">
        <v>33</v>
      </c>
      <c r="N290" s="37">
        <v>1</v>
      </c>
      <c r="O290" s="33" t="s">
        <v>33</v>
      </c>
      <c r="P290" s="33" t="s">
        <v>47</v>
      </c>
      <c r="Q290" s="33" t="s">
        <v>84</v>
      </c>
      <c r="R290" s="33" t="s">
        <v>36</v>
      </c>
      <c r="S290" s="33" t="s">
        <v>37</v>
      </c>
      <c r="T290" s="33" t="s">
        <v>598</v>
      </c>
      <c r="U290" s="35" t="s">
        <v>64</v>
      </c>
      <c r="V290" s="35" t="s">
        <v>321</v>
      </c>
      <c r="W290" s="33" t="s">
        <v>38</v>
      </c>
      <c r="X290" s="35" t="s">
        <v>115</v>
      </c>
      <c r="Y290" s="35" t="s">
        <v>1591</v>
      </c>
      <c r="Z290" s="35"/>
      <c r="AA290" s="33" t="s">
        <v>40</v>
      </c>
      <c r="AB290" s="33" t="s">
        <v>41</v>
      </c>
      <c r="AC290" s="33"/>
      <c r="AD290">
        <f t="shared" si="15"/>
        <v>10</v>
      </c>
      <c r="AE290">
        <f t="shared" si="16"/>
        <v>2022</v>
      </c>
      <c r="AF290" s="33" t="s">
        <v>1756</v>
      </c>
      <c r="AG290">
        <f t="shared" si="14"/>
        <v>1</v>
      </c>
    </row>
    <row r="291" spans="1:33" x14ac:dyDescent="0.2">
      <c r="A291" s="33" t="s">
        <v>2111</v>
      </c>
      <c r="B291" s="33" t="s">
        <v>94</v>
      </c>
      <c r="C291" s="33" t="s">
        <v>81</v>
      </c>
      <c r="D291" s="33" t="s">
        <v>31</v>
      </c>
      <c r="E291" s="33" t="s">
        <v>2112</v>
      </c>
      <c r="F291" s="33" t="s">
        <v>268</v>
      </c>
      <c r="G291" s="34">
        <v>44862.658622685201</v>
      </c>
      <c r="H291" s="33"/>
      <c r="I291" s="33" t="s">
        <v>2113</v>
      </c>
      <c r="J291" s="35" t="s">
        <v>2114</v>
      </c>
      <c r="K291" s="33" t="s">
        <v>32</v>
      </c>
      <c r="L291" s="36">
        <v>44862.700300925899</v>
      </c>
      <c r="M291" s="33" t="s">
        <v>33</v>
      </c>
      <c r="N291" s="37">
        <v>1</v>
      </c>
      <c r="O291" s="33" t="s">
        <v>33</v>
      </c>
      <c r="P291" s="33" t="s">
        <v>34</v>
      </c>
      <c r="Q291" s="33" t="s">
        <v>84</v>
      </c>
      <c r="R291" s="33" t="s">
        <v>36</v>
      </c>
      <c r="S291" s="33" t="s">
        <v>37</v>
      </c>
      <c r="T291" s="33" t="s">
        <v>83</v>
      </c>
      <c r="U291" s="35" t="s">
        <v>64</v>
      </c>
      <c r="V291" s="35" t="s">
        <v>497</v>
      </c>
      <c r="W291" s="33" t="s">
        <v>38</v>
      </c>
      <c r="X291" s="35" t="s">
        <v>115</v>
      </c>
      <c r="Y291" s="35" t="s">
        <v>1591</v>
      </c>
      <c r="Z291" s="35"/>
      <c r="AA291" s="33" t="s">
        <v>40</v>
      </c>
      <c r="AB291" s="33" t="s">
        <v>41</v>
      </c>
      <c r="AC291" s="33"/>
      <c r="AD291">
        <f t="shared" si="15"/>
        <v>10</v>
      </c>
      <c r="AE291">
        <f t="shared" si="16"/>
        <v>2022</v>
      </c>
      <c r="AF291" s="33" t="s">
        <v>1756</v>
      </c>
      <c r="AG291">
        <f t="shared" si="14"/>
        <v>1</v>
      </c>
    </row>
    <row r="292" spans="1:33" x14ac:dyDescent="0.2">
      <c r="A292" s="33" t="s">
        <v>697</v>
      </c>
      <c r="B292" s="33" t="s">
        <v>29</v>
      </c>
      <c r="C292" s="33" t="s">
        <v>81</v>
      </c>
      <c r="D292" s="33" t="s">
        <v>31</v>
      </c>
      <c r="E292" s="33" t="s">
        <v>698</v>
      </c>
      <c r="F292" s="33" t="s">
        <v>835</v>
      </c>
      <c r="G292" s="34">
        <v>44648.694837962998</v>
      </c>
      <c r="H292" s="34">
        <v>44670.738414351901</v>
      </c>
      <c r="I292" s="33" t="s">
        <v>699</v>
      </c>
      <c r="J292" s="35" t="s">
        <v>700</v>
      </c>
      <c r="K292" s="33" t="s">
        <v>32</v>
      </c>
      <c r="L292" s="36">
        <v>44648.694837962998</v>
      </c>
      <c r="M292" s="33" t="s">
        <v>33</v>
      </c>
      <c r="N292" s="37">
        <v>15</v>
      </c>
      <c r="O292" s="33" t="s">
        <v>33</v>
      </c>
      <c r="P292" s="33" t="s">
        <v>34</v>
      </c>
      <c r="Q292" s="33" t="s">
        <v>56</v>
      </c>
      <c r="R292" s="33" t="s">
        <v>36</v>
      </c>
      <c r="S292" s="33" t="s">
        <v>37</v>
      </c>
      <c r="T292" s="33" t="s">
        <v>579</v>
      </c>
      <c r="U292" s="35" t="s">
        <v>64</v>
      </c>
      <c r="V292" s="35" t="s">
        <v>419</v>
      </c>
      <c r="W292" s="33" t="s">
        <v>38</v>
      </c>
      <c r="X292" s="35" t="s">
        <v>115</v>
      </c>
      <c r="Y292" s="35" t="s">
        <v>46</v>
      </c>
      <c r="Z292" s="35" t="s">
        <v>49</v>
      </c>
      <c r="AA292" s="33" t="s">
        <v>40</v>
      </c>
      <c r="AB292" s="33" t="s">
        <v>41</v>
      </c>
      <c r="AC292" s="33"/>
      <c r="AD292">
        <f t="shared" si="15"/>
        <v>3</v>
      </c>
      <c r="AE292">
        <f t="shared" si="16"/>
        <v>2022</v>
      </c>
      <c r="AF292" s="33" t="str">
        <f>VLOOKUP(Q282,'[1]Tabla de Homologación'!$D$7:$E$634,2,0)</f>
        <v>Producto</v>
      </c>
      <c r="AG292">
        <f t="shared" si="14"/>
        <v>4</v>
      </c>
    </row>
    <row r="293" spans="1:33" x14ac:dyDescent="0.2">
      <c r="A293" s="33" t="s">
        <v>701</v>
      </c>
      <c r="B293" s="33" t="s">
        <v>29</v>
      </c>
      <c r="C293" s="33" t="s">
        <v>81</v>
      </c>
      <c r="D293" s="33" t="s">
        <v>31</v>
      </c>
      <c r="E293" s="33" t="s">
        <v>702</v>
      </c>
      <c r="F293" s="33" t="s">
        <v>1669</v>
      </c>
      <c r="G293" s="34">
        <v>44648.700300925899</v>
      </c>
      <c r="H293" s="34">
        <v>44725.720740740697</v>
      </c>
      <c r="I293" s="33" t="s">
        <v>703</v>
      </c>
      <c r="J293" s="35" t="s">
        <v>704</v>
      </c>
      <c r="K293" s="33" t="s">
        <v>32</v>
      </c>
      <c r="L293" s="36">
        <v>44648.700300925899</v>
      </c>
      <c r="M293" s="33" t="s">
        <v>33</v>
      </c>
      <c r="N293" s="37">
        <v>54</v>
      </c>
      <c r="O293" s="33" t="s">
        <v>42</v>
      </c>
      <c r="P293" s="33" t="s">
        <v>47</v>
      </c>
      <c r="Q293" s="33" t="s">
        <v>84</v>
      </c>
      <c r="R293" s="33" t="s">
        <v>36</v>
      </c>
      <c r="S293" s="33" t="s">
        <v>37</v>
      </c>
      <c r="T293" s="33" t="s">
        <v>361</v>
      </c>
      <c r="U293" s="35" t="s">
        <v>64</v>
      </c>
      <c r="V293" s="35" t="s">
        <v>55</v>
      </c>
      <c r="W293" s="33" t="s">
        <v>38</v>
      </c>
      <c r="X293" s="35" t="s">
        <v>115</v>
      </c>
      <c r="Y293" s="35" t="s">
        <v>46</v>
      </c>
      <c r="Z293" s="35" t="s">
        <v>485</v>
      </c>
      <c r="AA293" s="33" t="s">
        <v>40</v>
      </c>
      <c r="AB293" s="33" t="s">
        <v>41</v>
      </c>
      <c r="AC293" s="33"/>
      <c r="AD293">
        <f t="shared" si="15"/>
        <v>3</v>
      </c>
      <c r="AE293">
        <f t="shared" si="16"/>
        <v>2022</v>
      </c>
      <c r="AF293" s="33" t="s">
        <v>1756</v>
      </c>
      <c r="AG293">
        <f t="shared" si="14"/>
        <v>6</v>
      </c>
    </row>
    <row r="294" spans="1:33" x14ac:dyDescent="0.2">
      <c r="A294" s="33" t="s">
        <v>705</v>
      </c>
      <c r="B294" s="33" t="s">
        <v>29</v>
      </c>
      <c r="C294" s="33" t="s">
        <v>81</v>
      </c>
      <c r="D294" s="33" t="s">
        <v>31</v>
      </c>
      <c r="E294" s="33" t="s">
        <v>706</v>
      </c>
      <c r="F294" s="33" t="s">
        <v>836</v>
      </c>
      <c r="G294" s="34">
        <v>44651.716377314799</v>
      </c>
      <c r="H294" s="34">
        <v>44671.719849537003</v>
      </c>
      <c r="I294" s="33" t="s">
        <v>707</v>
      </c>
      <c r="J294" s="35" t="s">
        <v>708</v>
      </c>
      <c r="K294" s="33" t="s">
        <v>32</v>
      </c>
      <c r="L294" s="36">
        <v>44651.716377314799</v>
      </c>
      <c r="M294" s="33" t="s">
        <v>33</v>
      </c>
      <c r="N294" s="37">
        <v>13</v>
      </c>
      <c r="O294" s="33" t="s">
        <v>33</v>
      </c>
      <c r="P294" s="33" t="s">
        <v>34</v>
      </c>
      <c r="Q294" s="33" t="s">
        <v>709</v>
      </c>
      <c r="R294" s="33" t="s">
        <v>36</v>
      </c>
      <c r="S294" s="33" t="s">
        <v>37</v>
      </c>
      <c r="T294" s="33" t="s">
        <v>380</v>
      </c>
      <c r="U294" s="35" t="s">
        <v>64</v>
      </c>
      <c r="V294" s="35" t="s">
        <v>62</v>
      </c>
      <c r="W294" s="33" t="s">
        <v>38</v>
      </c>
      <c r="X294" s="35" t="s">
        <v>115</v>
      </c>
      <c r="Y294" s="35" t="s">
        <v>44</v>
      </c>
      <c r="Z294" s="35" t="s">
        <v>49</v>
      </c>
      <c r="AA294" s="33" t="s">
        <v>40</v>
      </c>
      <c r="AB294" s="33" t="s">
        <v>41</v>
      </c>
      <c r="AC294" s="33"/>
      <c r="AD294">
        <f t="shared" si="15"/>
        <v>3</v>
      </c>
      <c r="AE294">
        <f t="shared" si="16"/>
        <v>2022</v>
      </c>
      <c r="AF294" s="33" t="str">
        <f>VLOOKUP(Q284,'[1]Tabla de Homologación'!$D$7:$E$634,2,0)</f>
        <v>Producto</v>
      </c>
      <c r="AG294">
        <f t="shared" si="14"/>
        <v>4</v>
      </c>
    </row>
    <row r="295" spans="1:33" x14ac:dyDescent="0.2">
      <c r="A295" s="33" t="s">
        <v>710</v>
      </c>
      <c r="B295" s="33" t="s">
        <v>29</v>
      </c>
      <c r="C295" s="33" t="s">
        <v>81</v>
      </c>
      <c r="D295" s="33" t="s">
        <v>31</v>
      </c>
      <c r="E295" s="33" t="s">
        <v>711</v>
      </c>
      <c r="F295" s="33" t="s">
        <v>1670</v>
      </c>
      <c r="G295" s="34">
        <v>44651.719942129603</v>
      </c>
      <c r="H295" s="34">
        <v>44732.640879629602</v>
      </c>
      <c r="I295" s="33" t="s">
        <v>712</v>
      </c>
      <c r="J295" s="35" t="s">
        <v>713</v>
      </c>
      <c r="K295" s="33" t="s">
        <v>32</v>
      </c>
      <c r="L295" s="36">
        <v>44651.719953703701</v>
      </c>
      <c r="M295" s="33" t="s">
        <v>33</v>
      </c>
      <c r="N295" s="37">
        <v>56</v>
      </c>
      <c r="O295" s="33" t="s">
        <v>42</v>
      </c>
      <c r="P295" s="33" t="s">
        <v>34</v>
      </c>
      <c r="Q295" s="33" t="s">
        <v>97</v>
      </c>
      <c r="R295" s="33" t="s">
        <v>36</v>
      </c>
      <c r="S295" s="33" t="s">
        <v>37</v>
      </c>
      <c r="T295" s="33" t="s">
        <v>714</v>
      </c>
      <c r="U295" s="35" t="s">
        <v>64</v>
      </c>
      <c r="V295" s="35" t="s">
        <v>65</v>
      </c>
      <c r="W295" s="33" t="s">
        <v>38</v>
      </c>
      <c r="X295" s="35" t="s">
        <v>115</v>
      </c>
      <c r="Y295" s="35" t="s">
        <v>69</v>
      </c>
      <c r="Z295" s="35" t="s">
        <v>837</v>
      </c>
      <c r="AA295" s="33" t="s">
        <v>40</v>
      </c>
      <c r="AB295" s="33" t="s">
        <v>41</v>
      </c>
      <c r="AC295" s="33"/>
      <c r="AD295">
        <f t="shared" si="15"/>
        <v>3</v>
      </c>
      <c r="AE295">
        <f t="shared" si="16"/>
        <v>2022</v>
      </c>
      <c r="AF295" s="33" t="str">
        <f>VLOOKUP(Q285,'[1]Tabla de Homologación'!$D$7:$E$634,2,0)</f>
        <v xml:space="preserve">Producto </v>
      </c>
      <c r="AG295">
        <f t="shared" si="14"/>
        <v>6</v>
      </c>
    </row>
    <row r="296" spans="1:33" x14ac:dyDescent="0.2">
      <c r="A296" s="33" t="s">
        <v>715</v>
      </c>
      <c r="B296" s="33" t="s">
        <v>29</v>
      </c>
      <c r="C296" s="33" t="s">
        <v>81</v>
      </c>
      <c r="D296" s="33" t="s">
        <v>31</v>
      </c>
      <c r="E296" s="33" t="s">
        <v>716</v>
      </c>
      <c r="F296" s="33" t="s">
        <v>839</v>
      </c>
      <c r="G296" s="34">
        <v>44651.723194444399</v>
      </c>
      <c r="H296" s="34">
        <v>44680.719988425903</v>
      </c>
      <c r="I296" s="33" t="s">
        <v>717</v>
      </c>
      <c r="J296" s="35" t="s">
        <v>718</v>
      </c>
      <c r="K296" s="33" t="s">
        <v>32</v>
      </c>
      <c r="L296" s="36">
        <v>44651.723194444399</v>
      </c>
      <c r="M296" s="33" t="s">
        <v>33</v>
      </c>
      <c r="N296" s="37">
        <v>20</v>
      </c>
      <c r="O296" s="33" t="s">
        <v>33</v>
      </c>
      <c r="P296" s="33" t="s">
        <v>34</v>
      </c>
      <c r="Q296" s="33" t="s">
        <v>88</v>
      </c>
      <c r="R296" s="33" t="s">
        <v>36</v>
      </c>
      <c r="S296" s="33" t="s">
        <v>37</v>
      </c>
      <c r="T296" s="33" t="s">
        <v>85</v>
      </c>
      <c r="U296" s="35" t="s">
        <v>64</v>
      </c>
      <c r="V296" s="35" t="s">
        <v>497</v>
      </c>
      <c r="W296" s="33" t="s">
        <v>38</v>
      </c>
      <c r="X296" s="35" t="s">
        <v>115</v>
      </c>
      <c r="Y296" s="35" t="s">
        <v>116</v>
      </c>
      <c r="Z296" s="35" t="s">
        <v>54</v>
      </c>
      <c r="AA296" s="33" t="s">
        <v>57</v>
      </c>
      <c r="AB296" s="33" t="s">
        <v>41</v>
      </c>
      <c r="AC296" s="33" t="s">
        <v>76</v>
      </c>
      <c r="AD296">
        <f t="shared" si="15"/>
        <v>3</v>
      </c>
      <c r="AE296">
        <f t="shared" si="16"/>
        <v>2022</v>
      </c>
      <c r="AF296" s="33" t="str">
        <f>VLOOKUP(Q286,'[1]Tabla de Homologación'!$D$7:$E$634,2,0)</f>
        <v>Producto</v>
      </c>
      <c r="AG296">
        <f t="shared" si="14"/>
        <v>4</v>
      </c>
    </row>
    <row r="297" spans="1:33" x14ac:dyDescent="0.2">
      <c r="A297" s="33" t="s">
        <v>719</v>
      </c>
      <c r="B297" s="33" t="s">
        <v>29</v>
      </c>
      <c r="C297" s="33" t="s">
        <v>81</v>
      </c>
      <c r="D297" s="33" t="s">
        <v>31</v>
      </c>
      <c r="E297" s="33" t="s">
        <v>720</v>
      </c>
      <c r="F297" s="33" t="s">
        <v>840</v>
      </c>
      <c r="G297" s="34">
        <v>44651.7250347222</v>
      </c>
      <c r="H297" s="34">
        <v>44680.7206828704</v>
      </c>
      <c r="I297" s="33" t="s">
        <v>721</v>
      </c>
      <c r="J297" s="35" t="s">
        <v>722</v>
      </c>
      <c r="K297" s="33" t="s">
        <v>32</v>
      </c>
      <c r="L297" s="36">
        <v>44651.725046296298</v>
      </c>
      <c r="M297" s="33" t="s">
        <v>33</v>
      </c>
      <c r="N297" s="37">
        <v>20</v>
      </c>
      <c r="O297" s="33" t="s">
        <v>33</v>
      </c>
      <c r="P297" s="33" t="s">
        <v>34</v>
      </c>
      <c r="Q297" s="33" t="s">
        <v>56</v>
      </c>
      <c r="R297" s="33" t="s">
        <v>36</v>
      </c>
      <c r="S297" s="33" t="s">
        <v>37</v>
      </c>
      <c r="T297" s="33" t="s">
        <v>107</v>
      </c>
      <c r="U297" s="35" t="s">
        <v>64</v>
      </c>
      <c r="V297" s="35" t="s">
        <v>321</v>
      </c>
      <c r="W297" s="33" t="s">
        <v>38</v>
      </c>
      <c r="X297" s="35" t="s">
        <v>115</v>
      </c>
      <c r="Y297" s="35" t="s">
        <v>44</v>
      </c>
      <c r="Z297" s="35" t="s">
        <v>838</v>
      </c>
      <c r="AA297" s="33" t="s">
        <v>40</v>
      </c>
      <c r="AB297" s="33" t="s">
        <v>41</v>
      </c>
      <c r="AC297" s="33"/>
      <c r="AD297">
        <f t="shared" si="15"/>
        <v>3</v>
      </c>
      <c r="AE297">
        <f t="shared" si="16"/>
        <v>2022</v>
      </c>
      <c r="AF297" s="33" t="str">
        <f>VLOOKUP(Q287,'[1]Tabla de Homologación'!$D$7:$E$634,2,0)</f>
        <v>Producto</v>
      </c>
      <c r="AG297">
        <f t="shared" si="14"/>
        <v>4</v>
      </c>
    </row>
    <row r="298" spans="1:33" x14ac:dyDescent="0.2">
      <c r="A298" s="33" t="s">
        <v>723</v>
      </c>
      <c r="B298" s="33" t="s">
        <v>29</v>
      </c>
      <c r="C298" s="33" t="s">
        <v>81</v>
      </c>
      <c r="D298" s="33" t="s">
        <v>31</v>
      </c>
      <c r="E298" s="33" t="s">
        <v>724</v>
      </c>
      <c r="F298" s="33" t="s">
        <v>841</v>
      </c>
      <c r="G298" s="34">
        <v>44651.728831018503</v>
      </c>
      <c r="H298" s="34">
        <v>44671.720775463</v>
      </c>
      <c r="I298" s="33" t="s">
        <v>725</v>
      </c>
      <c r="J298" s="35" t="s">
        <v>842</v>
      </c>
      <c r="K298" s="33" t="s">
        <v>32</v>
      </c>
      <c r="L298" s="36">
        <v>44651.728831018503</v>
      </c>
      <c r="M298" s="33" t="s">
        <v>33</v>
      </c>
      <c r="N298" s="37">
        <v>13</v>
      </c>
      <c r="O298" s="33" t="s">
        <v>33</v>
      </c>
      <c r="P298" s="33" t="s">
        <v>34</v>
      </c>
      <c r="Q298" s="33" t="s">
        <v>84</v>
      </c>
      <c r="R298" s="33" t="s">
        <v>36</v>
      </c>
      <c r="S298" s="33" t="s">
        <v>37</v>
      </c>
      <c r="T298" s="33" t="s">
        <v>726</v>
      </c>
      <c r="U298" s="35" t="s">
        <v>64</v>
      </c>
      <c r="V298" s="35" t="s">
        <v>413</v>
      </c>
      <c r="W298" s="33" t="s">
        <v>38</v>
      </c>
      <c r="X298" s="35" t="s">
        <v>115</v>
      </c>
      <c r="Y298" s="35" t="s">
        <v>44</v>
      </c>
      <c r="Z298" s="35" t="s">
        <v>54</v>
      </c>
      <c r="AA298" s="33" t="s">
        <v>40</v>
      </c>
      <c r="AB298" s="33" t="s">
        <v>41</v>
      </c>
      <c r="AC298" s="33"/>
      <c r="AD298">
        <f t="shared" si="15"/>
        <v>3</v>
      </c>
      <c r="AE298">
        <f t="shared" si="16"/>
        <v>2022</v>
      </c>
      <c r="AF298" s="33" t="str">
        <f>VLOOKUP(Q288,'[1]Tabla de Homologación'!$D$7:$E$634,2,0)</f>
        <v>Producto</v>
      </c>
      <c r="AG298">
        <f t="shared" si="14"/>
        <v>4</v>
      </c>
    </row>
    <row r="299" spans="1:33" x14ac:dyDescent="0.2">
      <c r="A299" s="33" t="s">
        <v>727</v>
      </c>
      <c r="B299" s="33" t="s">
        <v>29</v>
      </c>
      <c r="C299" s="33" t="s">
        <v>81</v>
      </c>
      <c r="D299" s="33" t="s">
        <v>31</v>
      </c>
      <c r="E299" s="33" t="s">
        <v>728</v>
      </c>
      <c r="F299" s="33" t="s">
        <v>843</v>
      </c>
      <c r="G299" s="34">
        <v>44651.731365740699</v>
      </c>
      <c r="H299" s="34">
        <v>44673.709872685198</v>
      </c>
      <c r="I299" s="33" t="s">
        <v>729</v>
      </c>
      <c r="J299" s="35" t="s">
        <v>730</v>
      </c>
      <c r="K299" s="33" t="s">
        <v>32</v>
      </c>
      <c r="L299" s="36">
        <v>44651.731365740699</v>
      </c>
      <c r="M299" s="33" t="s">
        <v>33</v>
      </c>
      <c r="N299" s="37">
        <v>15</v>
      </c>
      <c r="O299" s="33" t="s">
        <v>33</v>
      </c>
      <c r="P299" s="33" t="s">
        <v>47</v>
      </c>
      <c r="Q299" s="33" t="s">
        <v>165</v>
      </c>
      <c r="R299" s="33" t="s">
        <v>36</v>
      </c>
      <c r="S299" s="33" t="s">
        <v>37</v>
      </c>
      <c r="T299" s="33" t="s">
        <v>352</v>
      </c>
      <c r="U299" s="35" t="s">
        <v>64</v>
      </c>
      <c r="V299" s="35" t="s">
        <v>413</v>
      </c>
      <c r="W299" s="33" t="s">
        <v>38</v>
      </c>
      <c r="X299" s="35" t="s">
        <v>115</v>
      </c>
      <c r="Y299" s="35" t="s">
        <v>69</v>
      </c>
      <c r="Z299" s="35" t="s">
        <v>115</v>
      </c>
      <c r="AA299" s="33" t="s">
        <v>40</v>
      </c>
      <c r="AB299" s="33" t="s">
        <v>41</v>
      </c>
      <c r="AC299" s="33"/>
      <c r="AD299">
        <f t="shared" si="15"/>
        <v>3</v>
      </c>
      <c r="AE299">
        <f t="shared" si="16"/>
        <v>2022</v>
      </c>
      <c r="AF299" s="33" t="str">
        <f>VLOOKUP(Q289,'[1]Tabla de Homologación'!$D$7:$E$634,2,0)</f>
        <v xml:space="preserve">Producto </v>
      </c>
      <c r="AG299">
        <f t="shared" si="14"/>
        <v>4</v>
      </c>
    </row>
    <row r="300" spans="1:33" x14ac:dyDescent="0.2">
      <c r="A300" s="33" t="s">
        <v>844</v>
      </c>
      <c r="B300" s="33" t="s">
        <v>29</v>
      </c>
      <c r="C300" s="33" t="s">
        <v>81</v>
      </c>
      <c r="D300" s="33" t="s">
        <v>31</v>
      </c>
      <c r="E300" s="33" t="s">
        <v>845</v>
      </c>
      <c r="F300" s="33" t="s">
        <v>846</v>
      </c>
      <c r="G300" s="34">
        <v>44652.638819444401</v>
      </c>
      <c r="H300" s="34">
        <v>44680.745983796303</v>
      </c>
      <c r="I300" s="33" t="s">
        <v>847</v>
      </c>
      <c r="J300" s="35" t="s">
        <v>848</v>
      </c>
      <c r="K300" s="33" t="s">
        <v>32</v>
      </c>
      <c r="L300" s="36">
        <v>44652.638819444401</v>
      </c>
      <c r="M300" s="33" t="s">
        <v>33</v>
      </c>
      <c r="N300" s="37">
        <v>19</v>
      </c>
      <c r="O300" s="33" t="s">
        <v>33</v>
      </c>
      <c r="P300" s="33" t="s">
        <v>34</v>
      </c>
      <c r="Q300" s="33" t="s">
        <v>50</v>
      </c>
      <c r="R300" s="33" t="s">
        <v>36</v>
      </c>
      <c r="S300" s="33" t="s">
        <v>37</v>
      </c>
      <c r="T300" s="33" t="s">
        <v>598</v>
      </c>
      <c r="U300" s="35" t="s">
        <v>64</v>
      </c>
      <c r="V300" s="35" t="s">
        <v>80</v>
      </c>
      <c r="W300" s="33" t="s">
        <v>38</v>
      </c>
      <c r="X300" s="35" t="s">
        <v>115</v>
      </c>
      <c r="Y300" s="35" t="s">
        <v>116</v>
      </c>
      <c r="Z300" s="35" t="s">
        <v>52</v>
      </c>
      <c r="AA300" s="33" t="s">
        <v>40</v>
      </c>
      <c r="AB300" s="33" t="s">
        <v>41</v>
      </c>
      <c r="AC300" s="33"/>
      <c r="AD300">
        <f t="shared" si="15"/>
        <v>4</v>
      </c>
      <c r="AE300">
        <f t="shared" si="16"/>
        <v>2022</v>
      </c>
      <c r="AF300" s="33" t="str">
        <f>VLOOKUP(Q290,'[1]Tabla de Homologación'!$D$7:$E$634,2,0)</f>
        <v>Producto</v>
      </c>
      <c r="AG300">
        <f t="shared" si="14"/>
        <v>4</v>
      </c>
    </row>
    <row r="301" spans="1:33" x14ac:dyDescent="0.2">
      <c r="A301" s="33" t="s">
        <v>849</v>
      </c>
      <c r="B301" s="33" t="s">
        <v>29</v>
      </c>
      <c r="C301" s="33" t="s">
        <v>81</v>
      </c>
      <c r="D301" s="33" t="s">
        <v>31</v>
      </c>
      <c r="E301" s="33" t="s">
        <v>850</v>
      </c>
      <c r="F301" s="33" t="s">
        <v>1671</v>
      </c>
      <c r="G301" s="34">
        <v>44657.660729166702</v>
      </c>
      <c r="H301" s="34">
        <v>44796.724560185197</v>
      </c>
      <c r="I301" s="33" t="s">
        <v>851</v>
      </c>
      <c r="J301" s="35" t="s">
        <v>852</v>
      </c>
      <c r="K301" s="33" t="s">
        <v>32</v>
      </c>
      <c r="L301" s="36">
        <v>44657.6190740741</v>
      </c>
      <c r="M301" s="33" t="s">
        <v>33</v>
      </c>
      <c r="N301" s="37">
        <v>95</v>
      </c>
      <c r="O301" s="33" t="s">
        <v>42</v>
      </c>
      <c r="P301" s="33" t="s">
        <v>47</v>
      </c>
      <c r="Q301" s="33" t="s">
        <v>655</v>
      </c>
      <c r="R301" s="33" t="s">
        <v>36</v>
      </c>
      <c r="S301" s="33" t="s">
        <v>37</v>
      </c>
      <c r="T301" s="33" t="s">
        <v>853</v>
      </c>
      <c r="U301" s="35" t="s">
        <v>64</v>
      </c>
      <c r="V301" s="35" t="s">
        <v>1822</v>
      </c>
      <c r="W301" s="33" t="s">
        <v>38</v>
      </c>
      <c r="X301" s="35" t="s">
        <v>115</v>
      </c>
      <c r="Y301" s="35" t="s">
        <v>116</v>
      </c>
      <c r="Z301" s="35" t="s">
        <v>838</v>
      </c>
      <c r="AA301" s="33" t="s">
        <v>40</v>
      </c>
      <c r="AB301" s="33" t="s">
        <v>41</v>
      </c>
      <c r="AC301" s="33"/>
      <c r="AD301">
        <f t="shared" si="15"/>
        <v>4</v>
      </c>
      <c r="AE301">
        <f t="shared" si="16"/>
        <v>2022</v>
      </c>
      <c r="AF301" s="33" t="str">
        <f>VLOOKUP(Q291,'[1]Tabla de Homologación'!$D$7:$E$634,2,0)</f>
        <v>Producto</v>
      </c>
      <c r="AG301">
        <f t="shared" si="14"/>
        <v>8</v>
      </c>
    </row>
    <row r="302" spans="1:33" x14ac:dyDescent="0.2">
      <c r="A302" s="33" t="s">
        <v>855</v>
      </c>
      <c r="B302" s="33" t="s">
        <v>29</v>
      </c>
      <c r="C302" s="33" t="s">
        <v>81</v>
      </c>
      <c r="D302" s="33" t="s">
        <v>31</v>
      </c>
      <c r="E302" s="33" t="s">
        <v>856</v>
      </c>
      <c r="F302" s="33" t="s">
        <v>994</v>
      </c>
      <c r="G302" s="34">
        <v>44658.752905092602</v>
      </c>
      <c r="H302" s="34">
        <v>44684.742314814801</v>
      </c>
      <c r="I302" s="33" t="s">
        <v>857</v>
      </c>
      <c r="J302" s="35" t="s">
        <v>858</v>
      </c>
      <c r="K302" s="33" t="s">
        <v>32</v>
      </c>
      <c r="L302" s="36">
        <v>44658.711238425902</v>
      </c>
      <c r="M302" s="33" t="s">
        <v>33</v>
      </c>
      <c r="N302" s="37">
        <v>17</v>
      </c>
      <c r="O302" s="33" t="s">
        <v>33</v>
      </c>
      <c r="P302" s="33" t="s">
        <v>34</v>
      </c>
      <c r="Q302" s="33" t="s">
        <v>50</v>
      </c>
      <c r="R302" s="33" t="s">
        <v>36</v>
      </c>
      <c r="S302" s="33" t="s">
        <v>37</v>
      </c>
      <c r="T302" s="33" t="s">
        <v>859</v>
      </c>
      <c r="U302" s="35" t="s">
        <v>64</v>
      </c>
      <c r="V302" s="35" t="s">
        <v>112</v>
      </c>
      <c r="W302" s="33" t="s">
        <v>38</v>
      </c>
      <c r="X302" s="35" t="s">
        <v>115</v>
      </c>
      <c r="Y302" s="35" t="s">
        <v>69</v>
      </c>
      <c r="Z302" s="35" t="s">
        <v>52</v>
      </c>
      <c r="AA302" s="33" t="s">
        <v>57</v>
      </c>
      <c r="AB302" s="33" t="s">
        <v>41</v>
      </c>
      <c r="AC302" s="33" t="s">
        <v>1941</v>
      </c>
      <c r="AD302">
        <f t="shared" si="15"/>
        <v>4</v>
      </c>
      <c r="AE302">
        <f t="shared" si="16"/>
        <v>2022</v>
      </c>
      <c r="AF302" s="33" t="str">
        <f>VLOOKUP(Q292,'[1]Tabla de Homologación'!$D$7:$E$634,2,0)</f>
        <v>Producto</v>
      </c>
      <c r="AG302">
        <f t="shared" si="14"/>
        <v>5</v>
      </c>
    </row>
    <row r="303" spans="1:33" x14ac:dyDescent="0.2">
      <c r="A303" s="33" t="s">
        <v>860</v>
      </c>
      <c r="B303" s="33" t="s">
        <v>29</v>
      </c>
      <c r="C303" s="33" t="s">
        <v>81</v>
      </c>
      <c r="D303" s="33" t="s">
        <v>31</v>
      </c>
      <c r="E303" s="33" t="s">
        <v>861</v>
      </c>
      <c r="F303" s="33" t="s">
        <v>995</v>
      </c>
      <c r="G303" s="34">
        <v>44662.678333333301</v>
      </c>
      <c r="H303" s="34">
        <v>44699.589629629598</v>
      </c>
      <c r="I303" s="33" t="s">
        <v>862</v>
      </c>
      <c r="J303" s="35" t="s">
        <v>863</v>
      </c>
      <c r="K303" s="33" t="s">
        <v>32</v>
      </c>
      <c r="L303" s="36">
        <v>44662.678333333301</v>
      </c>
      <c r="M303" s="33" t="s">
        <v>33</v>
      </c>
      <c r="N303" s="37">
        <v>26</v>
      </c>
      <c r="O303" s="33" t="s">
        <v>42</v>
      </c>
      <c r="P303" s="33" t="s">
        <v>34</v>
      </c>
      <c r="Q303" s="33" t="s">
        <v>88</v>
      </c>
      <c r="R303" s="33" t="s">
        <v>36</v>
      </c>
      <c r="S303" s="33" t="s">
        <v>37</v>
      </c>
      <c r="T303" s="33" t="s">
        <v>593</v>
      </c>
      <c r="U303" s="35" t="s">
        <v>64</v>
      </c>
      <c r="V303" s="35" t="s">
        <v>403</v>
      </c>
      <c r="W303" s="33" t="s">
        <v>38</v>
      </c>
      <c r="X303" s="35" t="s">
        <v>115</v>
      </c>
      <c r="Y303" s="35" t="s">
        <v>44</v>
      </c>
      <c r="Z303" s="35" t="s">
        <v>492</v>
      </c>
      <c r="AA303" s="33" t="s">
        <v>40</v>
      </c>
      <c r="AB303" s="33" t="s">
        <v>41</v>
      </c>
      <c r="AC303" s="33"/>
      <c r="AD303">
        <f t="shared" si="15"/>
        <v>4</v>
      </c>
      <c r="AE303">
        <f t="shared" si="16"/>
        <v>2022</v>
      </c>
      <c r="AF303" s="33" t="str">
        <f>VLOOKUP(Q293,'[1]Tabla de Homologación'!$D$7:$E$634,2,0)</f>
        <v>Producto</v>
      </c>
      <c r="AG303">
        <f t="shared" si="14"/>
        <v>5</v>
      </c>
    </row>
    <row r="304" spans="1:33" x14ac:dyDescent="0.2">
      <c r="A304" s="33" t="s">
        <v>864</v>
      </c>
      <c r="B304" s="33" t="s">
        <v>29</v>
      </c>
      <c r="C304" s="33" t="s">
        <v>81</v>
      </c>
      <c r="D304" s="33" t="s">
        <v>31</v>
      </c>
      <c r="E304" s="33" t="s">
        <v>865</v>
      </c>
      <c r="F304" s="33" t="s">
        <v>996</v>
      </c>
      <c r="G304" s="34">
        <v>44662.732314814799</v>
      </c>
      <c r="H304" s="34">
        <v>44699.723240740699</v>
      </c>
      <c r="I304" s="33" t="s">
        <v>866</v>
      </c>
      <c r="J304" s="35" t="s">
        <v>867</v>
      </c>
      <c r="K304" s="33" t="s">
        <v>32</v>
      </c>
      <c r="L304" s="36">
        <v>44662.732314814799</v>
      </c>
      <c r="M304" s="33" t="s">
        <v>33</v>
      </c>
      <c r="N304" s="37">
        <v>26</v>
      </c>
      <c r="O304" s="33" t="s">
        <v>42</v>
      </c>
      <c r="P304" s="33" t="s">
        <v>34</v>
      </c>
      <c r="Q304" s="33" t="s">
        <v>113</v>
      </c>
      <c r="R304" s="33" t="s">
        <v>36</v>
      </c>
      <c r="S304" s="33" t="s">
        <v>37</v>
      </c>
      <c r="T304" s="33" t="s">
        <v>868</v>
      </c>
      <c r="U304" s="35" t="s">
        <v>64</v>
      </c>
      <c r="V304" s="35" t="s">
        <v>997</v>
      </c>
      <c r="W304" s="33" t="s">
        <v>38</v>
      </c>
      <c r="X304" s="35" t="s">
        <v>115</v>
      </c>
      <c r="Y304" s="35" t="s">
        <v>116</v>
      </c>
      <c r="Z304" s="35" t="s">
        <v>49</v>
      </c>
      <c r="AA304" s="33" t="s">
        <v>40</v>
      </c>
      <c r="AB304" s="33" t="s">
        <v>41</v>
      </c>
      <c r="AC304" s="33"/>
      <c r="AD304">
        <f t="shared" si="15"/>
        <v>4</v>
      </c>
      <c r="AE304">
        <f t="shared" si="16"/>
        <v>2022</v>
      </c>
      <c r="AF304" s="33" t="str">
        <f>VLOOKUP(Q294,'[1]Tabla de Homologación'!$D$7:$E$634,2,0)</f>
        <v>Actuacion</v>
      </c>
      <c r="AG304">
        <f t="shared" si="14"/>
        <v>5</v>
      </c>
    </row>
    <row r="305" spans="1:33" x14ac:dyDescent="0.2">
      <c r="A305" s="33" t="s">
        <v>869</v>
      </c>
      <c r="B305" s="33" t="s">
        <v>29</v>
      </c>
      <c r="C305" s="33" t="s">
        <v>81</v>
      </c>
      <c r="D305" s="33" t="s">
        <v>31</v>
      </c>
      <c r="E305" s="33" t="s">
        <v>870</v>
      </c>
      <c r="F305" s="33" t="s">
        <v>998</v>
      </c>
      <c r="G305" s="34">
        <v>44664.753541666701</v>
      </c>
      <c r="H305" s="34">
        <v>44693.517037037003</v>
      </c>
      <c r="I305" s="33" t="s">
        <v>871</v>
      </c>
      <c r="J305" s="35" t="s">
        <v>872</v>
      </c>
      <c r="K305" s="33" t="s">
        <v>32</v>
      </c>
      <c r="L305" s="36">
        <v>44664.753541666701</v>
      </c>
      <c r="M305" s="33" t="s">
        <v>33</v>
      </c>
      <c r="N305" s="37">
        <v>20</v>
      </c>
      <c r="O305" s="33" t="s">
        <v>33</v>
      </c>
      <c r="P305" s="33" t="s">
        <v>34</v>
      </c>
      <c r="Q305" s="33" t="s">
        <v>102</v>
      </c>
      <c r="R305" s="33" t="s">
        <v>36</v>
      </c>
      <c r="S305" s="33" t="s">
        <v>37</v>
      </c>
      <c r="T305" s="33" t="s">
        <v>101</v>
      </c>
      <c r="U305" s="35" t="s">
        <v>64</v>
      </c>
      <c r="V305" s="35" t="s">
        <v>999</v>
      </c>
      <c r="W305" s="33" t="s">
        <v>38</v>
      </c>
      <c r="X305" s="35" t="s">
        <v>115</v>
      </c>
      <c r="Y305" s="35" t="s">
        <v>44</v>
      </c>
      <c r="Z305" s="35" t="s">
        <v>115</v>
      </c>
      <c r="AA305" s="33" t="s">
        <v>40</v>
      </c>
      <c r="AB305" s="33" t="s">
        <v>41</v>
      </c>
      <c r="AC305" s="33"/>
      <c r="AD305">
        <f t="shared" si="15"/>
        <v>4</v>
      </c>
      <c r="AE305">
        <f t="shared" si="16"/>
        <v>2022</v>
      </c>
      <c r="AF305" s="33" t="str">
        <f>VLOOKUP(Q295,'[1]Tabla de Homologación'!$D$7:$E$634,2,0)</f>
        <v>Producto</v>
      </c>
      <c r="AG305">
        <f t="shared" si="14"/>
        <v>5</v>
      </c>
    </row>
    <row r="306" spans="1:33" x14ac:dyDescent="0.2">
      <c r="A306" s="33" t="s">
        <v>873</v>
      </c>
      <c r="B306" s="33" t="s">
        <v>29</v>
      </c>
      <c r="C306" s="33" t="s">
        <v>81</v>
      </c>
      <c r="D306" s="33" t="s">
        <v>31</v>
      </c>
      <c r="E306" s="33" t="s">
        <v>874</v>
      </c>
      <c r="F306" s="33" t="s">
        <v>1000</v>
      </c>
      <c r="G306" s="34">
        <v>44671.723703703698</v>
      </c>
      <c r="H306" s="34">
        <v>44699.605486111097</v>
      </c>
      <c r="I306" s="33" t="s">
        <v>875</v>
      </c>
      <c r="J306" s="35" t="s">
        <v>876</v>
      </c>
      <c r="K306" s="33" t="s">
        <v>32</v>
      </c>
      <c r="L306" s="36">
        <v>44671.723715277803</v>
      </c>
      <c r="M306" s="33" t="s">
        <v>33</v>
      </c>
      <c r="N306" s="37">
        <v>20</v>
      </c>
      <c r="O306" s="33" t="s">
        <v>33</v>
      </c>
      <c r="P306" s="33" t="s">
        <v>34</v>
      </c>
      <c r="Q306" s="33" t="s">
        <v>92</v>
      </c>
      <c r="R306" s="33" t="s">
        <v>36</v>
      </c>
      <c r="S306" s="33" t="s">
        <v>37</v>
      </c>
      <c r="T306" s="33" t="s">
        <v>85</v>
      </c>
      <c r="U306" s="35" t="s">
        <v>64</v>
      </c>
      <c r="V306" s="35" t="s">
        <v>112</v>
      </c>
      <c r="W306" s="33" t="s">
        <v>38</v>
      </c>
      <c r="X306" s="35" t="s">
        <v>115</v>
      </c>
      <c r="Y306" s="35" t="s">
        <v>44</v>
      </c>
      <c r="Z306" s="35" t="s">
        <v>930</v>
      </c>
      <c r="AA306" s="33" t="s">
        <v>40</v>
      </c>
      <c r="AB306" s="33" t="s">
        <v>41</v>
      </c>
      <c r="AC306" s="33"/>
      <c r="AD306">
        <f t="shared" si="15"/>
        <v>4</v>
      </c>
      <c r="AE306">
        <f t="shared" si="16"/>
        <v>2022</v>
      </c>
      <c r="AF306" s="33" t="str">
        <f>VLOOKUP(Q296,'[1]Tabla de Homologación'!$D$7:$E$634,2,0)</f>
        <v>Producto</v>
      </c>
      <c r="AG306">
        <f t="shared" si="14"/>
        <v>5</v>
      </c>
    </row>
    <row r="307" spans="1:33" x14ac:dyDescent="0.2">
      <c r="A307" s="33" t="s">
        <v>877</v>
      </c>
      <c r="B307" s="33" t="s">
        <v>29</v>
      </c>
      <c r="C307" s="33" t="s">
        <v>81</v>
      </c>
      <c r="D307" s="33" t="s">
        <v>31</v>
      </c>
      <c r="E307" s="33" t="s">
        <v>878</v>
      </c>
      <c r="F307" s="33" t="s">
        <v>1672</v>
      </c>
      <c r="G307" s="34">
        <v>44673.702337962997</v>
      </c>
      <c r="H307" s="34">
        <v>44732.655358796299</v>
      </c>
      <c r="I307" s="33" t="s">
        <v>879</v>
      </c>
      <c r="J307" s="35" t="s">
        <v>880</v>
      </c>
      <c r="K307" s="33" t="s">
        <v>32</v>
      </c>
      <c r="L307" s="36">
        <v>44673.702337962997</v>
      </c>
      <c r="M307" s="33" t="s">
        <v>33</v>
      </c>
      <c r="N307" s="37">
        <v>41</v>
      </c>
      <c r="O307" s="33" t="s">
        <v>42</v>
      </c>
      <c r="P307" s="33" t="s">
        <v>34</v>
      </c>
      <c r="Q307" s="33" t="s">
        <v>87</v>
      </c>
      <c r="R307" s="33" t="s">
        <v>36</v>
      </c>
      <c r="S307" s="33" t="s">
        <v>37</v>
      </c>
      <c r="T307" s="33" t="s">
        <v>85</v>
      </c>
      <c r="U307" s="35" t="s">
        <v>64</v>
      </c>
      <c r="V307" s="35" t="s">
        <v>396</v>
      </c>
      <c r="W307" s="33" t="s">
        <v>38</v>
      </c>
      <c r="X307" s="35" t="s">
        <v>115</v>
      </c>
      <c r="Y307" s="35" t="s">
        <v>69</v>
      </c>
      <c r="Z307" s="35" t="s">
        <v>881</v>
      </c>
      <c r="AA307" s="33" t="s">
        <v>40</v>
      </c>
      <c r="AB307" s="33" t="s">
        <v>41</v>
      </c>
      <c r="AC307" s="33" t="s">
        <v>76</v>
      </c>
      <c r="AD307">
        <f t="shared" si="15"/>
        <v>4</v>
      </c>
      <c r="AE307">
        <f t="shared" si="16"/>
        <v>2022</v>
      </c>
      <c r="AF307" s="33" t="str">
        <f>VLOOKUP(Q297,'[1]Tabla de Homologación'!$D$7:$E$634,2,0)</f>
        <v>Producto</v>
      </c>
      <c r="AG307">
        <f t="shared" si="14"/>
        <v>6</v>
      </c>
    </row>
    <row r="308" spans="1:33" x14ac:dyDescent="0.2">
      <c r="A308" s="33" t="s">
        <v>882</v>
      </c>
      <c r="B308" s="33" t="s">
        <v>29</v>
      </c>
      <c r="C308" s="33" t="s">
        <v>81</v>
      </c>
      <c r="D308" s="33" t="s">
        <v>31</v>
      </c>
      <c r="E308" s="33" t="s">
        <v>883</v>
      </c>
      <c r="F308" s="33" t="s">
        <v>1001</v>
      </c>
      <c r="G308" s="34">
        <v>44677.713645833297</v>
      </c>
      <c r="H308" s="34">
        <v>44705.7553819444</v>
      </c>
      <c r="I308" s="33" t="s">
        <v>884</v>
      </c>
      <c r="J308" s="35" t="s">
        <v>885</v>
      </c>
      <c r="K308" s="33" t="s">
        <v>32</v>
      </c>
      <c r="L308" s="36">
        <v>44677.713657407403</v>
      </c>
      <c r="M308" s="33" t="s">
        <v>33</v>
      </c>
      <c r="N308" s="37">
        <v>20</v>
      </c>
      <c r="O308" s="33" t="s">
        <v>33</v>
      </c>
      <c r="P308" s="33" t="s">
        <v>34</v>
      </c>
      <c r="Q308" s="33" t="s">
        <v>88</v>
      </c>
      <c r="R308" s="33" t="s">
        <v>36</v>
      </c>
      <c r="S308" s="33" t="s">
        <v>37</v>
      </c>
      <c r="T308" s="33" t="s">
        <v>631</v>
      </c>
      <c r="U308" s="35"/>
      <c r="V308" s="35" t="s">
        <v>396</v>
      </c>
      <c r="W308" s="33" t="s">
        <v>38</v>
      </c>
      <c r="X308" s="35" t="s">
        <v>115</v>
      </c>
      <c r="Y308" s="35" t="s">
        <v>44</v>
      </c>
      <c r="Z308" s="35" t="s">
        <v>838</v>
      </c>
      <c r="AA308" s="33" t="s">
        <v>40</v>
      </c>
      <c r="AB308" s="33" t="s">
        <v>41</v>
      </c>
      <c r="AC308" s="33"/>
      <c r="AD308">
        <f t="shared" si="15"/>
        <v>4</v>
      </c>
      <c r="AE308">
        <f t="shared" si="16"/>
        <v>2022</v>
      </c>
      <c r="AF308" s="33" t="str">
        <f>VLOOKUP(Q298,'[1]Tabla de Homologación'!$D$7:$E$634,2,0)</f>
        <v>Producto</v>
      </c>
      <c r="AG308">
        <f t="shared" si="14"/>
        <v>5</v>
      </c>
    </row>
    <row r="309" spans="1:33" x14ac:dyDescent="0.2">
      <c r="A309" s="33" t="s">
        <v>887</v>
      </c>
      <c r="B309" s="33" t="s">
        <v>29</v>
      </c>
      <c r="C309" s="33" t="s">
        <v>81</v>
      </c>
      <c r="D309" s="33" t="s">
        <v>31</v>
      </c>
      <c r="E309" s="33" t="s">
        <v>888</v>
      </c>
      <c r="F309" s="33" t="s">
        <v>1673</v>
      </c>
      <c r="G309" s="34">
        <v>44677.717245370397</v>
      </c>
      <c r="H309" s="34">
        <v>44782.512789351902</v>
      </c>
      <c r="I309" s="33" t="s">
        <v>889</v>
      </c>
      <c r="J309" s="35" t="s">
        <v>890</v>
      </c>
      <c r="K309" s="33" t="s">
        <v>32</v>
      </c>
      <c r="L309" s="36">
        <v>44677.717245370397</v>
      </c>
      <c r="M309" s="33" t="s">
        <v>33</v>
      </c>
      <c r="N309" s="37">
        <v>73</v>
      </c>
      <c r="O309" s="33" t="s">
        <v>42</v>
      </c>
      <c r="P309" s="33" t="s">
        <v>47</v>
      </c>
      <c r="Q309" s="33" t="s">
        <v>891</v>
      </c>
      <c r="R309" s="33" t="s">
        <v>36</v>
      </c>
      <c r="S309" s="33" t="s">
        <v>37</v>
      </c>
      <c r="T309" s="33" t="s">
        <v>569</v>
      </c>
      <c r="U309" s="35" t="s">
        <v>64</v>
      </c>
      <c r="V309" s="35" t="s">
        <v>112</v>
      </c>
      <c r="W309" s="33" t="s">
        <v>38</v>
      </c>
      <c r="X309" s="35" t="s">
        <v>115</v>
      </c>
      <c r="Y309" s="35" t="s">
        <v>116</v>
      </c>
      <c r="Z309" s="35" t="s">
        <v>632</v>
      </c>
      <c r="AA309" s="33" t="s">
        <v>40</v>
      </c>
      <c r="AB309" s="33" t="s">
        <v>41</v>
      </c>
      <c r="AC309" s="33"/>
      <c r="AD309">
        <f t="shared" si="15"/>
        <v>4</v>
      </c>
      <c r="AE309">
        <f t="shared" si="16"/>
        <v>2022</v>
      </c>
      <c r="AF309" s="33" t="s">
        <v>1756</v>
      </c>
      <c r="AG309">
        <f t="shared" si="14"/>
        <v>8</v>
      </c>
    </row>
    <row r="310" spans="1:33" x14ac:dyDescent="0.2">
      <c r="A310" s="33" t="s">
        <v>892</v>
      </c>
      <c r="B310" s="33" t="s">
        <v>29</v>
      </c>
      <c r="C310" s="33" t="s">
        <v>81</v>
      </c>
      <c r="D310" s="33" t="s">
        <v>31</v>
      </c>
      <c r="E310" s="33" t="s">
        <v>893</v>
      </c>
      <c r="F310" s="33" t="s">
        <v>1674</v>
      </c>
      <c r="G310" s="34">
        <v>44677.721215277801</v>
      </c>
      <c r="H310" s="34">
        <v>44714.809409722198</v>
      </c>
      <c r="I310" s="33" t="s">
        <v>894</v>
      </c>
      <c r="J310" s="35" t="s">
        <v>895</v>
      </c>
      <c r="K310" s="33" t="s">
        <v>32</v>
      </c>
      <c r="L310" s="36">
        <v>44677.721215277801</v>
      </c>
      <c r="M310" s="33" t="s">
        <v>33</v>
      </c>
      <c r="N310" s="37">
        <v>27</v>
      </c>
      <c r="O310" s="33" t="s">
        <v>42</v>
      </c>
      <c r="P310" s="33" t="s">
        <v>34</v>
      </c>
      <c r="Q310" s="33" t="s">
        <v>88</v>
      </c>
      <c r="R310" s="33" t="s">
        <v>36</v>
      </c>
      <c r="S310" s="33" t="s">
        <v>37</v>
      </c>
      <c r="T310" s="33" t="s">
        <v>696</v>
      </c>
      <c r="U310" s="35" t="s">
        <v>64</v>
      </c>
      <c r="V310" s="35" t="s">
        <v>896</v>
      </c>
      <c r="W310" s="33" t="s">
        <v>38</v>
      </c>
      <c r="X310" s="35" t="s">
        <v>115</v>
      </c>
      <c r="Y310" s="35" t="s">
        <v>116</v>
      </c>
      <c r="Z310" s="35" t="s">
        <v>54</v>
      </c>
      <c r="AA310" s="33" t="s">
        <v>40</v>
      </c>
      <c r="AB310" s="33" t="s">
        <v>41</v>
      </c>
      <c r="AC310" s="33"/>
      <c r="AD310">
        <f t="shared" si="15"/>
        <v>4</v>
      </c>
      <c r="AE310">
        <f t="shared" si="16"/>
        <v>2022</v>
      </c>
      <c r="AF310" s="33" t="str">
        <f>VLOOKUP(Q300,'[1]Tabla de Homologación'!$D$7:$E$634,2,0)</f>
        <v xml:space="preserve">Producto </v>
      </c>
      <c r="AG310">
        <f t="shared" si="14"/>
        <v>6</v>
      </c>
    </row>
    <row r="311" spans="1:33" x14ac:dyDescent="0.2">
      <c r="A311" s="33" t="s">
        <v>897</v>
      </c>
      <c r="B311" s="33" t="s">
        <v>29</v>
      </c>
      <c r="C311" s="33" t="s">
        <v>81</v>
      </c>
      <c r="D311" s="33" t="s">
        <v>31</v>
      </c>
      <c r="E311" s="33" t="s">
        <v>898</v>
      </c>
      <c r="F311" s="33" t="s">
        <v>1002</v>
      </c>
      <c r="G311" s="34">
        <v>44678.696099537003</v>
      </c>
      <c r="H311" s="34">
        <v>44692.550474536998</v>
      </c>
      <c r="I311" s="33" t="s">
        <v>899</v>
      </c>
      <c r="J311" s="35" t="s">
        <v>900</v>
      </c>
      <c r="K311" s="33" t="s">
        <v>32</v>
      </c>
      <c r="L311" s="36">
        <v>44678.696099537003</v>
      </c>
      <c r="M311" s="33" t="s">
        <v>33</v>
      </c>
      <c r="N311" s="37">
        <v>10</v>
      </c>
      <c r="O311" s="33" t="s">
        <v>33</v>
      </c>
      <c r="P311" s="33" t="s">
        <v>34</v>
      </c>
      <c r="Q311" s="33" t="s">
        <v>88</v>
      </c>
      <c r="R311" s="33" t="s">
        <v>36</v>
      </c>
      <c r="S311" s="33" t="s">
        <v>37</v>
      </c>
      <c r="T311" s="33" t="s">
        <v>85</v>
      </c>
      <c r="U311" s="35" t="s">
        <v>64</v>
      </c>
      <c r="V311" s="35" t="s">
        <v>222</v>
      </c>
      <c r="W311" s="33" t="s">
        <v>38</v>
      </c>
      <c r="X311" s="35" t="s">
        <v>115</v>
      </c>
      <c r="Y311" s="35" t="s">
        <v>44</v>
      </c>
      <c r="Z311" s="35" t="s">
        <v>115</v>
      </c>
      <c r="AA311" s="33" t="s">
        <v>40</v>
      </c>
      <c r="AB311" s="33" t="s">
        <v>41</v>
      </c>
      <c r="AC311" s="33"/>
      <c r="AD311">
        <f t="shared" si="15"/>
        <v>4</v>
      </c>
      <c r="AE311">
        <f t="shared" si="16"/>
        <v>2022</v>
      </c>
      <c r="AF311" s="33" t="str">
        <f>VLOOKUP(Q301,'[1]Tabla de Homologación'!$D$7:$E$634,2,0)</f>
        <v>Producto</v>
      </c>
      <c r="AG311">
        <f t="shared" si="14"/>
        <v>5</v>
      </c>
    </row>
    <row r="312" spans="1:33" x14ac:dyDescent="0.2">
      <c r="A312" s="33" t="s">
        <v>901</v>
      </c>
      <c r="B312" s="33" t="s">
        <v>29</v>
      </c>
      <c r="C312" s="33" t="s">
        <v>81</v>
      </c>
      <c r="D312" s="33" t="s">
        <v>31</v>
      </c>
      <c r="E312" s="33" t="s">
        <v>902</v>
      </c>
      <c r="F312" s="33" t="s">
        <v>1003</v>
      </c>
      <c r="G312" s="34">
        <v>44679.676087963002</v>
      </c>
      <c r="H312" s="34">
        <v>44705.759895833296</v>
      </c>
      <c r="I312" s="33" t="s">
        <v>903</v>
      </c>
      <c r="J312" s="35" t="s">
        <v>904</v>
      </c>
      <c r="K312" s="33" t="s">
        <v>32</v>
      </c>
      <c r="L312" s="36">
        <v>44679.676087963002</v>
      </c>
      <c r="M312" s="33" t="s">
        <v>33</v>
      </c>
      <c r="N312" s="37">
        <v>18</v>
      </c>
      <c r="O312" s="33" t="s">
        <v>33</v>
      </c>
      <c r="P312" s="33" t="s">
        <v>34</v>
      </c>
      <c r="Q312" s="33" t="s">
        <v>50</v>
      </c>
      <c r="R312" s="33" t="s">
        <v>36</v>
      </c>
      <c r="S312" s="33" t="s">
        <v>37</v>
      </c>
      <c r="T312" s="33" t="s">
        <v>905</v>
      </c>
      <c r="U312" s="35" t="s">
        <v>64</v>
      </c>
      <c r="V312" s="35" t="s">
        <v>53</v>
      </c>
      <c r="W312" s="33" t="s">
        <v>38</v>
      </c>
      <c r="X312" s="35" t="s">
        <v>115</v>
      </c>
      <c r="Y312" s="35" t="s">
        <v>116</v>
      </c>
      <c r="Z312" s="35" t="s">
        <v>52</v>
      </c>
      <c r="AA312" s="33" t="s">
        <v>40</v>
      </c>
      <c r="AB312" s="33" t="s">
        <v>41</v>
      </c>
      <c r="AC312" s="33"/>
      <c r="AD312">
        <f t="shared" si="15"/>
        <v>4</v>
      </c>
      <c r="AE312">
        <f t="shared" si="16"/>
        <v>2022</v>
      </c>
      <c r="AF312" s="33" t="str">
        <f>VLOOKUP(Q302,'[1]Tabla de Homologación'!$D$7:$E$634,2,0)</f>
        <v xml:space="preserve">Producto </v>
      </c>
      <c r="AG312">
        <f t="shared" si="14"/>
        <v>5</v>
      </c>
    </row>
    <row r="313" spans="1:33" x14ac:dyDescent="0.2">
      <c r="A313" s="33" t="s">
        <v>1004</v>
      </c>
      <c r="B313" s="33" t="s">
        <v>29</v>
      </c>
      <c r="C313" s="33" t="s">
        <v>81</v>
      </c>
      <c r="D313" s="33" t="s">
        <v>31</v>
      </c>
      <c r="E313" s="33" t="s">
        <v>1005</v>
      </c>
      <c r="F313" s="33" t="s">
        <v>1006</v>
      </c>
      <c r="G313" s="34">
        <v>44683.7510763889</v>
      </c>
      <c r="H313" s="34">
        <v>44711.568958333301</v>
      </c>
      <c r="I313" s="33" t="s">
        <v>1007</v>
      </c>
      <c r="J313" s="35" t="s">
        <v>1008</v>
      </c>
      <c r="K313" s="33" t="s">
        <v>32</v>
      </c>
      <c r="L313" s="36">
        <v>44683.7510763889</v>
      </c>
      <c r="M313" s="33" t="s">
        <v>33</v>
      </c>
      <c r="N313" s="37">
        <v>20</v>
      </c>
      <c r="O313" s="33" t="s">
        <v>33</v>
      </c>
      <c r="P313" s="33" t="s">
        <v>34</v>
      </c>
      <c r="Q313" s="33" t="s">
        <v>84</v>
      </c>
      <c r="R313" s="33" t="s">
        <v>36</v>
      </c>
      <c r="S313" s="33" t="s">
        <v>37</v>
      </c>
      <c r="T313" s="33" t="s">
        <v>418</v>
      </c>
      <c r="U313" s="35" t="s">
        <v>64</v>
      </c>
      <c r="V313" s="35" t="s">
        <v>79</v>
      </c>
      <c r="W313" s="33" t="s">
        <v>38</v>
      </c>
      <c r="X313" s="35" t="s">
        <v>115</v>
      </c>
      <c r="Y313" s="35" t="s">
        <v>116</v>
      </c>
      <c r="Z313" s="35" t="s">
        <v>632</v>
      </c>
      <c r="AA313" s="33" t="s">
        <v>40</v>
      </c>
      <c r="AB313" s="33" t="s">
        <v>41</v>
      </c>
      <c r="AC313" s="33"/>
      <c r="AD313">
        <f t="shared" si="15"/>
        <v>5</v>
      </c>
      <c r="AE313">
        <f t="shared" si="16"/>
        <v>2022</v>
      </c>
      <c r="AF313" s="33" t="str">
        <f>VLOOKUP(Q303,'[1]Tabla de Homologación'!$D$7:$E$634,2,0)</f>
        <v>Producto</v>
      </c>
      <c r="AG313">
        <f t="shared" si="14"/>
        <v>5</v>
      </c>
    </row>
    <row r="314" spans="1:33" x14ac:dyDescent="0.2">
      <c r="A314" s="33" t="s">
        <v>1009</v>
      </c>
      <c r="B314" s="33" t="s">
        <v>29</v>
      </c>
      <c r="C314" s="33" t="s">
        <v>81</v>
      </c>
      <c r="D314" s="33" t="s">
        <v>31</v>
      </c>
      <c r="E314" s="33" t="s">
        <v>1010</v>
      </c>
      <c r="F314" s="33" t="s">
        <v>1675</v>
      </c>
      <c r="G314" s="34">
        <v>44683.754583333299</v>
      </c>
      <c r="H314" s="34">
        <v>44725.727627314802</v>
      </c>
      <c r="I314" s="33" t="s">
        <v>1011</v>
      </c>
      <c r="J314" s="35" t="s">
        <v>1012</v>
      </c>
      <c r="K314" s="33" t="s">
        <v>32</v>
      </c>
      <c r="L314" s="36">
        <v>44683.754583333299</v>
      </c>
      <c r="M314" s="33" t="s">
        <v>33</v>
      </c>
      <c r="N314" s="37">
        <v>30</v>
      </c>
      <c r="O314" s="33" t="s">
        <v>42</v>
      </c>
      <c r="P314" s="33" t="s">
        <v>34</v>
      </c>
      <c r="Q314" s="33" t="s">
        <v>88</v>
      </c>
      <c r="R314" s="33" t="s">
        <v>36</v>
      </c>
      <c r="S314" s="33" t="s">
        <v>37</v>
      </c>
      <c r="T314" s="33" t="s">
        <v>853</v>
      </c>
      <c r="U314" s="35" t="s">
        <v>64</v>
      </c>
      <c r="V314" s="35" t="s">
        <v>104</v>
      </c>
      <c r="W314" s="33" t="s">
        <v>38</v>
      </c>
      <c r="X314" s="35" t="s">
        <v>115</v>
      </c>
      <c r="Y314" s="35" t="s">
        <v>116</v>
      </c>
      <c r="Z314" s="35" t="s">
        <v>54</v>
      </c>
      <c r="AA314" s="33" t="s">
        <v>40</v>
      </c>
      <c r="AB314" s="33" t="s">
        <v>41</v>
      </c>
      <c r="AC314" s="33"/>
      <c r="AD314">
        <f t="shared" si="15"/>
        <v>5</v>
      </c>
      <c r="AE314">
        <f t="shared" si="16"/>
        <v>2022</v>
      </c>
      <c r="AF314" s="33" t="s">
        <v>1756</v>
      </c>
      <c r="AG314">
        <f t="shared" si="14"/>
        <v>6</v>
      </c>
    </row>
    <row r="315" spans="1:33" x14ac:dyDescent="0.2">
      <c r="A315" s="33" t="s">
        <v>1013</v>
      </c>
      <c r="B315" s="33" t="s">
        <v>29</v>
      </c>
      <c r="C315" s="33" t="s">
        <v>81</v>
      </c>
      <c r="D315" s="33" t="s">
        <v>31</v>
      </c>
      <c r="E315" s="33" t="s">
        <v>1014</v>
      </c>
      <c r="F315" s="33" t="s">
        <v>1676</v>
      </c>
      <c r="G315" s="34">
        <v>44683.757743055598</v>
      </c>
      <c r="H315" s="34">
        <v>44777.720219907402</v>
      </c>
      <c r="I315" s="33" t="s">
        <v>1015</v>
      </c>
      <c r="J315" s="35" t="s">
        <v>1016</v>
      </c>
      <c r="K315" s="33" t="s">
        <v>32</v>
      </c>
      <c r="L315" s="36">
        <v>44683.757743055598</v>
      </c>
      <c r="M315" s="33" t="s">
        <v>33</v>
      </c>
      <c r="N315" s="37">
        <v>66</v>
      </c>
      <c r="O315" s="33" t="s">
        <v>42</v>
      </c>
      <c r="P315" s="33" t="s">
        <v>34</v>
      </c>
      <c r="Q315" s="33" t="s">
        <v>87</v>
      </c>
      <c r="R315" s="33" t="s">
        <v>36</v>
      </c>
      <c r="S315" s="33" t="s">
        <v>37</v>
      </c>
      <c r="T315" s="33" t="s">
        <v>335</v>
      </c>
      <c r="U315" s="35" t="s">
        <v>64</v>
      </c>
      <c r="V315" s="35" t="s">
        <v>78</v>
      </c>
      <c r="W315" s="33" t="s">
        <v>38</v>
      </c>
      <c r="X315" s="35" t="s">
        <v>115</v>
      </c>
      <c r="Y315" s="35" t="s">
        <v>44</v>
      </c>
      <c r="Z315" s="35" t="s">
        <v>110</v>
      </c>
      <c r="AA315" s="33" t="s">
        <v>40</v>
      </c>
      <c r="AB315" s="33" t="s">
        <v>41</v>
      </c>
      <c r="AC315" s="33"/>
      <c r="AD315">
        <f t="shared" si="15"/>
        <v>5</v>
      </c>
      <c r="AE315">
        <f t="shared" si="16"/>
        <v>2022</v>
      </c>
      <c r="AF315" s="33" t="str">
        <f>VLOOKUP(Q305,'[1]Tabla de Homologación'!$D$7:$E$634,2,0)</f>
        <v>Producto</v>
      </c>
      <c r="AG315">
        <f t="shared" si="14"/>
        <v>8</v>
      </c>
    </row>
    <row r="316" spans="1:33" x14ac:dyDescent="0.2">
      <c r="A316" s="33" t="s">
        <v>1017</v>
      </c>
      <c r="B316" s="33" t="s">
        <v>29</v>
      </c>
      <c r="C316" s="33" t="s">
        <v>81</v>
      </c>
      <c r="D316" s="33" t="s">
        <v>31</v>
      </c>
      <c r="E316" s="33" t="s">
        <v>1018</v>
      </c>
      <c r="F316" s="33" t="s">
        <v>1677</v>
      </c>
      <c r="G316" s="34">
        <v>44683.763576388897</v>
      </c>
      <c r="H316" s="34">
        <v>44725.732835648101</v>
      </c>
      <c r="I316" s="33" t="s">
        <v>1019</v>
      </c>
      <c r="J316" s="35" t="s">
        <v>1020</v>
      </c>
      <c r="K316" s="33" t="s">
        <v>32</v>
      </c>
      <c r="L316" s="36">
        <v>44683.763576388897</v>
      </c>
      <c r="M316" s="33" t="s">
        <v>33</v>
      </c>
      <c r="N316" s="37">
        <v>30</v>
      </c>
      <c r="O316" s="33" t="s">
        <v>42</v>
      </c>
      <c r="P316" s="33" t="s">
        <v>34</v>
      </c>
      <c r="Q316" s="33" t="s">
        <v>99</v>
      </c>
      <c r="R316" s="33" t="s">
        <v>36</v>
      </c>
      <c r="S316" s="33" t="s">
        <v>37</v>
      </c>
      <c r="T316" s="33" t="s">
        <v>108</v>
      </c>
      <c r="U316" s="35" t="s">
        <v>64</v>
      </c>
      <c r="V316" s="35" t="s">
        <v>58</v>
      </c>
      <c r="W316" s="33" t="s">
        <v>38</v>
      </c>
      <c r="X316" s="35" t="s">
        <v>115</v>
      </c>
      <c r="Y316" s="35" t="s">
        <v>69</v>
      </c>
      <c r="Z316" s="35" t="s">
        <v>54</v>
      </c>
      <c r="AA316" s="33" t="s">
        <v>40</v>
      </c>
      <c r="AB316" s="33" t="s">
        <v>41</v>
      </c>
      <c r="AC316" s="33"/>
      <c r="AD316">
        <f t="shared" si="15"/>
        <v>5</v>
      </c>
      <c r="AE316">
        <f t="shared" si="16"/>
        <v>2022</v>
      </c>
      <c r="AF316" s="33" t="s">
        <v>1756</v>
      </c>
      <c r="AG316">
        <f t="shared" si="14"/>
        <v>6</v>
      </c>
    </row>
    <row r="317" spans="1:33" x14ac:dyDescent="0.2">
      <c r="A317" s="33" t="s">
        <v>1021</v>
      </c>
      <c r="B317" s="33" t="s">
        <v>29</v>
      </c>
      <c r="C317" s="33" t="s">
        <v>81</v>
      </c>
      <c r="D317" s="33" t="s">
        <v>31</v>
      </c>
      <c r="E317" s="33" t="s">
        <v>1022</v>
      </c>
      <c r="F317" s="33" t="s">
        <v>1678</v>
      </c>
      <c r="G317" s="34">
        <v>44683.766574074099</v>
      </c>
      <c r="H317" s="34">
        <v>44725.745439814797</v>
      </c>
      <c r="I317" s="33" t="s">
        <v>1023</v>
      </c>
      <c r="J317" s="35" t="s">
        <v>1024</v>
      </c>
      <c r="K317" s="33" t="s">
        <v>32</v>
      </c>
      <c r="L317" s="36">
        <v>44683.766574074099</v>
      </c>
      <c r="M317" s="33" t="s">
        <v>33</v>
      </c>
      <c r="N317" s="37">
        <v>30</v>
      </c>
      <c r="O317" s="33" t="s">
        <v>42</v>
      </c>
      <c r="P317" s="33" t="s">
        <v>34</v>
      </c>
      <c r="Q317" s="33" t="s">
        <v>88</v>
      </c>
      <c r="R317" s="33" t="s">
        <v>36</v>
      </c>
      <c r="S317" s="33" t="s">
        <v>37</v>
      </c>
      <c r="T317" s="33" t="s">
        <v>598</v>
      </c>
      <c r="U317" s="35"/>
      <c r="V317" s="35"/>
      <c r="W317" s="33" t="s">
        <v>38</v>
      </c>
      <c r="X317" s="35" t="s">
        <v>115</v>
      </c>
      <c r="Y317" s="35" t="s">
        <v>46</v>
      </c>
      <c r="Z317" s="35" t="s">
        <v>115</v>
      </c>
      <c r="AA317" s="33" t="s">
        <v>40</v>
      </c>
      <c r="AB317" s="33" t="s">
        <v>41</v>
      </c>
      <c r="AC317" s="33"/>
      <c r="AD317">
        <f t="shared" si="15"/>
        <v>5</v>
      </c>
      <c r="AE317">
        <f t="shared" si="16"/>
        <v>2022</v>
      </c>
      <c r="AF317" s="33" t="str">
        <f>VLOOKUP(Q307,'[1]Tabla de Homologación'!$D$7:$E$634,2,0)</f>
        <v>Producto</v>
      </c>
      <c r="AG317">
        <f t="shared" si="14"/>
        <v>6</v>
      </c>
    </row>
    <row r="318" spans="1:33" x14ac:dyDescent="0.2">
      <c r="A318" s="33" t="s">
        <v>1025</v>
      </c>
      <c r="B318" s="33" t="s">
        <v>29</v>
      </c>
      <c r="C318" s="33" t="s">
        <v>81</v>
      </c>
      <c r="D318" s="33" t="s">
        <v>31</v>
      </c>
      <c r="E318" s="33" t="s">
        <v>1026</v>
      </c>
      <c r="F318" s="33" t="s">
        <v>1027</v>
      </c>
      <c r="G318" s="34">
        <v>44684.731516203698</v>
      </c>
      <c r="H318" s="34">
        <v>44711.801585648202</v>
      </c>
      <c r="I318" s="33" t="s">
        <v>1028</v>
      </c>
      <c r="J318" s="35" t="s">
        <v>1029</v>
      </c>
      <c r="K318" s="33" t="s">
        <v>32</v>
      </c>
      <c r="L318" s="36">
        <v>44684.731516203698</v>
      </c>
      <c r="M318" s="33" t="s">
        <v>33</v>
      </c>
      <c r="N318" s="37">
        <v>19</v>
      </c>
      <c r="O318" s="33" t="s">
        <v>33</v>
      </c>
      <c r="P318" s="33" t="s">
        <v>34</v>
      </c>
      <c r="Q318" s="33" t="s">
        <v>66</v>
      </c>
      <c r="R318" s="33" t="s">
        <v>36</v>
      </c>
      <c r="S318" s="33" t="s">
        <v>37</v>
      </c>
      <c r="T318" s="33" t="s">
        <v>1030</v>
      </c>
      <c r="U318" s="35" t="s">
        <v>64</v>
      </c>
      <c r="V318" s="35" t="s">
        <v>419</v>
      </c>
      <c r="W318" s="33" t="s">
        <v>38</v>
      </c>
      <c r="X318" s="35" t="s">
        <v>115</v>
      </c>
      <c r="Y318" s="35" t="s">
        <v>69</v>
      </c>
      <c r="Z318" s="35" t="s">
        <v>115</v>
      </c>
      <c r="AA318" s="33" t="s">
        <v>40</v>
      </c>
      <c r="AB318" s="33" t="s">
        <v>41</v>
      </c>
      <c r="AC318" s="33"/>
      <c r="AD318">
        <f t="shared" si="15"/>
        <v>5</v>
      </c>
      <c r="AE318">
        <f t="shared" si="16"/>
        <v>2022</v>
      </c>
      <c r="AF318" s="33" t="str">
        <f>VLOOKUP(Q308,'[1]Tabla de Homologación'!$D$7:$E$634,2,0)</f>
        <v>Producto</v>
      </c>
      <c r="AG318">
        <f t="shared" si="14"/>
        <v>5</v>
      </c>
    </row>
    <row r="319" spans="1:33" x14ac:dyDescent="0.2">
      <c r="A319" s="33" t="s">
        <v>1031</v>
      </c>
      <c r="B319" s="33" t="s">
        <v>29</v>
      </c>
      <c r="C319" s="33" t="s">
        <v>81</v>
      </c>
      <c r="D319" s="33" t="s">
        <v>31</v>
      </c>
      <c r="E319" s="33" t="s">
        <v>1032</v>
      </c>
      <c r="F319" s="33" t="s">
        <v>1679</v>
      </c>
      <c r="G319" s="34">
        <v>44684.735324074099</v>
      </c>
      <c r="H319" s="34">
        <v>44719.750127314801</v>
      </c>
      <c r="I319" s="33" t="s">
        <v>1033</v>
      </c>
      <c r="J319" s="35" t="s">
        <v>1034</v>
      </c>
      <c r="K319" s="33" t="s">
        <v>32</v>
      </c>
      <c r="L319" s="36">
        <v>44684.735324074099</v>
      </c>
      <c r="M319" s="33" t="s">
        <v>33</v>
      </c>
      <c r="N319" s="37">
        <v>25</v>
      </c>
      <c r="O319" s="33" t="s">
        <v>42</v>
      </c>
      <c r="P319" s="33" t="s">
        <v>34</v>
      </c>
      <c r="Q319" s="33" t="s">
        <v>50</v>
      </c>
      <c r="R319" s="33" t="s">
        <v>36</v>
      </c>
      <c r="S319" s="33" t="s">
        <v>37</v>
      </c>
      <c r="T319" s="33" t="s">
        <v>691</v>
      </c>
      <c r="U319" s="35" t="s">
        <v>64</v>
      </c>
      <c r="V319" s="35" t="s">
        <v>425</v>
      </c>
      <c r="W319" s="33" t="s">
        <v>38</v>
      </c>
      <c r="X319" s="35" t="s">
        <v>115</v>
      </c>
      <c r="Y319" s="35" t="s">
        <v>116</v>
      </c>
      <c r="Z319" s="35" t="s">
        <v>52</v>
      </c>
      <c r="AA319" s="33" t="s">
        <v>40</v>
      </c>
      <c r="AB319" s="33" t="s">
        <v>41</v>
      </c>
      <c r="AC319" s="33"/>
      <c r="AD319">
        <f t="shared" si="15"/>
        <v>5</v>
      </c>
      <c r="AE319">
        <f t="shared" si="16"/>
        <v>2022</v>
      </c>
      <c r="AF319" s="33" t="s">
        <v>1756</v>
      </c>
      <c r="AG319">
        <f t="shared" si="14"/>
        <v>6</v>
      </c>
    </row>
    <row r="320" spans="1:33" x14ac:dyDescent="0.2">
      <c r="A320" s="33" t="s">
        <v>1035</v>
      </c>
      <c r="B320" s="33" t="s">
        <v>29</v>
      </c>
      <c r="C320" s="33" t="s">
        <v>81</v>
      </c>
      <c r="D320" s="33" t="s">
        <v>31</v>
      </c>
      <c r="E320" s="33" t="s">
        <v>1036</v>
      </c>
      <c r="F320" s="33" t="s">
        <v>1680</v>
      </c>
      <c r="G320" s="34">
        <v>44685.6897916667</v>
      </c>
      <c r="H320" s="34">
        <v>44727.752581018503</v>
      </c>
      <c r="I320" s="33" t="s">
        <v>1037</v>
      </c>
      <c r="J320" s="35" t="s">
        <v>1038</v>
      </c>
      <c r="K320" s="33" t="s">
        <v>32</v>
      </c>
      <c r="L320" s="36">
        <v>44685.6897916667</v>
      </c>
      <c r="M320" s="33" t="s">
        <v>33</v>
      </c>
      <c r="N320" s="37">
        <v>30</v>
      </c>
      <c r="O320" s="33" t="s">
        <v>42</v>
      </c>
      <c r="P320" s="33" t="s">
        <v>34</v>
      </c>
      <c r="Q320" s="33" t="s">
        <v>1039</v>
      </c>
      <c r="R320" s="33" t="s">
        <v>36</v>
      </c>
      <c r="S320" s="33" t="s">
        <v>37</v>
      </c>
      <c r="T320" s="33" t="s">
        <v>853</v>
      </c>
      <c r="U320" s="35" t="s">
        <v>64</v>
      </c>
      <c r="V320" s="35" t="s">
        <v>68</v>
      </c>
      <c r="W320" s="33" t="s">
        <v>38</v>
      </c>
      <c r="X320" s="35" t="s">
        <v>115</v>
      </c>
      <c r="Y320" s="35" t="s">
        <v>69</v>
      </c>
      <c r="Z320" s="35" t="s">
        <v>54</v>
      </c>
      <c r="AA320" s="33" t="s">
        <v>40</v>
      </c>
      <c r="AB320" s="33" t="s">
        <v>41</v>
      </c>
      <c r="AC320" s="33"/>
      <c r="AD320">
        <f t="shared" si="15"/>
        <v>5</v>
      </c>
      <c r="AE320">
        <f t="shared" si="16"/>
        <v>2022</v>
      </c>
      <c r="AF320" s="33" t="str">
        <f>VLOOKUP(Q310,'[1]Tabla de Homologación'!$D$7:$E$634,2,0)</f>
        <v>Producto</v>
      </c>
      <c r="AG320">
        <f t="shared" si="14"/>
        <v>6</v>
      </c>
    </row>
    <row r="321" spans="1:33" x14ac:dyDescent="0.2">
      <c r="A321" s="33" t="s">
        <v>1040</v>
      </c>
      <c r="B321" s="33" t="s">
        <v>29</v>
      </c>
      <c r="C321" s="33" t="s">
        <v>81</v>
      </c>
      <c r="D321" s="33" t="s">
        <v>31</v>
      </c>
      <c r="E321" s="33" t="s">
        <v>1041</v>
      </c>
      <c r="F321" s="33" t="s">
        <v>1681</v>
      </c>
      <c r="G321" s="34">
        <v>44685.710185185198</v>
      </c>
      <c r="H321" s="34">
        <v>44727.760960648098</v>
      </c>
      <c r="I321" s="33" t="s">
        <v>1042</v>
      </c>
      <c r="J321" s="35" t="s">
        <v>1043</v>
      </c>
      <c r="K321" s="33" t="s">
        <v>32</v>
      </c>
      <c r="L321" s="36">
        <v>44685.710185185198</v>
      </c>
      <c r="M321" s="33" t="s">
        <v>33</v>
      </c>
      <c r="N321" s="37">
        <v>30</v>
      </c>
      <c r="O321" s="33" t="s">
        <v>42</v>
      </c>
      <c r="P321" s="33" t="s">
        <v>34</v>
      </c>
      <c r="Q321" s="33" t="s">
        <v>1044</v>
      </c>
      <c r="R321" s="33" t="s">
        <v>36</v>
      </c>
      <c r="S321" s="33" t="s">
        <v>37</v>
      </c>
      <c r="T321" s="33" t="s">
        <v>686</v>
      </c>
      <c r="U321" s="35" t="s">
        <v>64</v>
      </c>
      <c r="V321" s="35" t="s">
        <v>55</v>
      </c>
      <c r="W321" s="33" t="s">
        <v>38</v>
      </c>
      <c r="X321" s="35" t="s">
        <v>115</v>
      </c>
      <c r="Y321" s="35" t="s">
        <v>69</v>
      </c>
      <c r="Z321" s="35" t="s">
        <v>54</v>
      </c>
      <c r="AA321" s="33" t="s">
        <v>40</v>
      </c>
      <c r="AB321" s="33" t="s">
        <v>41</v>
      </c>
      <c r="AC321" s="33"/>
      <c r="AD321">
        <f t="shared" si="15"/>
        <v>5</v>
      </c>
      <c r="AE321">
        <f t="shared" si="16"/>
        <v>2022</v>
      </c>
      <c r="AF321" s="33" t="str">
        <f>VLOOKUP(Q311,'[1]Tabla de Homologación'!$D$7:$E$634,2,0)</f>
        <v>Producto</v>
      </c>
      <c r="AG321">
        <f t="shared" ref="AG321:AG380" si="17">MONTH(H321)</f>
        <v>6</v>
      </c>
    </row>
    <row r="322" spans="1:33" x14ac:dyDescent="0.2">
      <c r="A322" s="33" t="s">
        <v>1045</v>
      </c>
      <c r="B322" s="33" t="s">
        <v>29</v>
      </c>
      <c r="C322" s="33" t="s">
        <v>81</v>
      </c>
      <c r="D322" s="33" t="s">
        <v>31</v>
      </c>
      <c r="E322" s="33" t="s">
        <v>1046</v>
      </c>
      <c r="F322" s="33" t="s">
        <v>1682</v>
      </c>
      <c r="G322" s="34">
        <v>44685.722210648099</v>
      </c>
      <c r="H322" s="34">
        <v>44719.767997685201</v>
      </c>
      <c r="I322" s="33" t="s">
        <v>1047</v>
      </c>
      <c r="J322" s="35" t="s">
        <v>1048</v>
      </c>
      <c r="K322" s="33" t="s">
        <v>32</v>
      </c>
      <c r="L322" s="36">
        <v>44685.722210648099</v>
      </c>
      <c r="M322" s="33" t="s">
        <v>33</v>
      </c>
      <c r="N322" s="37">
        <v>24</v>
      </c>
      <c r="O322" s="33" t="s">
        <v>42</v>
      </c>
      <c r="P322" s="33" t="s">
        <v>34</v>
      </c>
      <c r="Q322" s="33" t="s">
        <v>50</v>
      </c>
      <c r="R322" s="33" t="s">
        <v>36</v>
      </c>
      <c r="S322" s="33" t="s">
        <v>37</v>
      </c>
      <c r="T322" s="33" t="s">
        <v>1049</v>
      </c>
      <c r="U322" s="35" t="s">
        <v>64</v>
      </c>
      <c r="V322" s="35" t="s">
        <v>80</v>
      </c>
      <c r="W322" s="33" t="s">
        <v>38</v>
      </c>
      <c r="X322" s="35" t="s">
        <v>115</v>
      </c>
      <c r="Y322" s="35" t="s">
        <v>69</v>
      </c>
      <c r="Z322" s="35" t="s">
        <v>52</v>
      </c>
      <c r="AA322" s="33" t="s">
        <v>40</v>
      </c>
      <c r="AB322" s="33" t="s">
        <v>41</v>
      </c>
      <c r="AC322" s="33"/>
      <c r="AD322">
        <f t="shared" si="15"/>
        <v>5</v>
      </c>
      <c r="AE322">
        <f t="shared" si="16"/>
        <v>2022</v>
      </c>
      <c r="AF322" s="33" t="str">
        <f>VLOOKUP(Q312,'[1]Tabla de Homologación'!$D$7:$E$634,2,0)</f>
        <v xml:space="preserve">Producto </v>
      </c>
      <c r="AG322">
        <f t="shared" si="17"/>
        <v>6</v>
      </c>
    </row>
    <row r="323" spans="1:33" x14ac:dyDescent="0.2">
      <c r="A323" s="33" t="s">
        <v>1050</v>
      </c>
      <c r="B323" s="33" t="s">
        <v>29</v>
      </c>
      <c r="C323" s="33" t="s">
        <v>81</v>
      </c>
      <c r="D323" s="33" t="s">
        <v>31</v>
      </c>
      <c r="E323" s="33" t="s">
        <v>1051</v>
      </c>
      <c r="F323" s="33" t="s">
        <v>1052</v>
      </c>
      <c r="G323" s="34">
        <v>44685.727812500001</v>
      </c>
      <c r="H323" s="34">
        <v>44705.770254629599</v>
      </c>
      <c r="I323" s="33" t="s">
        <v>1053</v>
      </c>
      <c r="J323" s="35" t="s">
        <v>1054</v>
      </c>
      <c r="K323" s="33" t="s">
        <v>32</v>
      </c>
      <c r="L323" s="36">
        <v>44685.727812500001</v>
      </c>
      <c r="M323" s="33" t="s">
        <v>33</v>
      </c>
      <c r="N323" s="37">
        <v>14</v>
      </c>
      <c r="O323" s="33" t="s">
        <v>33</v>
      </c>
      <c r="P323" s="33" t="s">
        <v>47</v>
      </c>
      <c r="Q323" s="33" t="s">
        <v>88</v>
      </c>
      <c r="R323" s="33" t="s">
        <v>36</v>
      </c>
      <c r="S323" s="33" t="s">
        <v>37</v>
      </c>
      <c r="T323" s="33" t="s">
        <v>391</v>
      </c>
      <c r="U323" s="35" t="s">
        <v>64</v>
      </c>
      <c r="V323" s="35" t="s">
        <v>78</v>
      </c>
      <c r="W323" s="33" t="s">
        <v>38</v>
      </c>
      <c r="X323" s="35" t="s">
        <v>115</v>
      </c>
      <c r="Y323" s="35" t="s">
        <v>69</v>
      </c>
      <c r="Z323" s="35" t="s">
        <v>122</v>
      </c>
      <c r="AA323" s="33" t="s">
        <v>40</v>
      </c>
      <c r="AB323" s="33" t="s">
        <v>41</v>
      </c>
      <c r="AC323" s="33"/>
      <c r="AD323">
        <f t="shared" si="15"/>
        <v>5</v>
      </c>
      <c r="AE323">
        <f t="shared" si="16"/>
        <v>2022</v>
      </c>
      <c r="AF323" s="33" t="str">
        <f>VLOOKUP(Q313,'[1]Tabla de Homologación'!$D$7:$E$634,2,0)</f>
        <v>Producto</v>
      </c>
      <c r="AG323">
        <f t="shared" si="17"/>
        <v>5</v>
      </c>
    </row>
    <row r="324" spans="1:33" x14ac:dyDescent="0.2">
      <c r="A324" s="33" t="s">
        <v>1055</v>
      </c>
      <c r="B324" s="33" t="s">
        <v>29</v>
      </c>
      <c r="C324" s="33" t="s">
        <v>81</v>
      </c>
      <c r="D324" s="33" t="s">
        <v>31</v>
      </c>
      <c r="E324" s="33" t="s">
        <v>1056</v>
      </c>
      <c r="F324" s="33" t="s">
        <v>1057</v>
      </c>
      <c r="G324" s="34">
        <v>44686.719039351898</v>
      </c>
      <c r="H324" s="34">
        <v>44705.771203703698</v>
      </c>
      <c r="I324" s="33" t="s">
        <v>1058</v>
      </c>
      <c r="J324" s="35" t="s">
        <v>1059</v>
      </c>
      <c r="K324" s="33" t="s">
        <v>32</v>
      </c>
      <c r="L324" s="36">
        <v>44686.719050925902</v>
      </c>
      <c r="M324" s="33" t="s">
        <v>33</v>
      </c>
      <c r="N324" s="37">
        <v>13</v>
      </c>
      <c r="O324" s="33" t="s">
        <v>33</v>
      </c>
      <c r="P324" s="33" t="s">
        <v>34</v>
      </c>
      <c r="Q324" s="33" t="s">
        <v>88</v>
      </c>
      <c r="R324" s="33" t="s">
        <v>36</v>
      </c>
      <c r="S324" s="33" t="s">
        <v>37</v>
      </c>
      <c r="T324" s="33" t="s">
        <v>91</v>
      </c>
      <c r="U324" s="35" t="s">
        <v>64</v>
      </c>
      <c r="V324" s="35" t="s">
        <v>78</v>
      </c>
      <c r="W324" s="33" t="s">
        <v>38</v>
      </c>
      <c r="X324" s="35" t="s">
        <v>115</v>
      </c>
      <c r="Y324" s="35" t="s">
        <v>44</v>
      </c>
      <c r="Z324" s="35" t="s">
        <v>492</v>
      </c>
      <c r="AA324" s="33" t="s">
        <v>40</v>
      </c>
      <c r="AB324" s="33" t="s">
        <v>41</v>
      </c>
      <c r="AC324" s="33"/>
      <c r="AD324">
        <f t="shared" si="15"/>
        <v>5</v>
      </c>
      <c r="AE324">
        <f t="shared" si="16"/>
        <v>2022</v>
      </c>
      <c r="AF324" s="33" t="str">
        <f>VLOOKUP(Q314,'[1]Tabla de Homologación'!$D$7:$E$634,2,0)</f>
        <v>Producto</v>
      </c>
      <c r="AG324">
        <f t="shared" si="17"/>
        <v>5</v>
      </c>
    </row>
    <row r="325" spans="1:33" x14ac:dyDescent="0.2">
      <c r="A325" s="33" t="s">
        <v>1060</v>
      </c>
      <c r="B325" s="33" t="s">
        <v>29</v>
      </c>
      <c r="C325" s="33" t="s">
        <v>81</v>
      </c>
      <c r="D325" s="33" t="s">
        <v>31</v>
      </c>
      <c r="E325" s="33" t="s">
        <v>1061</v>
      </c>
      <c r="F325" s="33" t="s">
        <v>1683</v>
      </c>
      <c r="G325" s="34">
        <v>44686.725763888899</v>
      </c>
      <c r="H325" s="34">
        <v>44789.705312500002</v>
      </c>
      <c r="I325" s="33" t="s">
        <v>1062</v>
      </c>
      <c r="J325" s="35" t="s">
        <v>1063</v>
      </c>
      <c r="K325" s="33" t="s">
        <v>32</v>
      </c>
      <c r="L325" s="36">
        <v>44686.725763888899</v>
      </c>
      <c r="M325" s="33" t="s">
        <v>33</v>
      </c>
      <c r="N325" s="37">
        <v>70</v>
      </c>
      <c r="O325" s="33" t="s">
        <v>42</v>
      </c>
      <c r="P325" s="33" t="s">
        <v>34</v>
      </c>
      <c r="Q325" s="33" t="s">
        <v>66</v>
      </c>
      <c r="R325" s="33" t="s">
        <v>36</v>
      </c>
      <c r="S325" s="33" t="s">
        <v>37</v>
      </c>
      <c r="T325" s="33" t="s">
        <v>1030</v>
      </c>
      <c r="U325" s="35" t="s">
        <v>64</v>
      </c>
      <c r="V325" s="35" t="s">
        <v>53</v>
      </c>
      <c r="W325" s="33" t="s">
        <v>38</v>
      </c>
      <c r="X325" s="35" t="s">
        <v>115</v>
      </c>
      <c r="Y325" s="35" t="s">
        <v>44</v>
      </c>
      <c r="Z325" s="35" t="s">
        <v>838</v>
      </c>
      <c r="AA325" s="33" t="s">
        <v>40</v>
      </c>
      <c r="AB325" s="33" t="s">
        <v>41</v>
      </c>
      <c r="AC325" s="33"/>
      <c r="AD325">
        <f t="shared" si="15"/>
        <v>5</v>
      </c>
      <c r="AE325">
        <f t="shared" si="16"/>
        <v>2022</v>
      </c>
      <c r="AF325" s="33" t="str">
        <f>VLOOKUP(Q315,'[1]Tabla de Homologación'!$D$7:$E$634,2,0)</f>
        <v>Producto</v>
      </c>
      <c r="AG325">
        <f t="shared" si="17"/>
        <v>8</v>
      </c>
    </row>
    <row r="326" spans="1:33" x14ac:dyDescent="0.2">
      <c r="A326" s="33" t="s">
        <v>1065</v>
      </c>
      <c r="B326" s="33" t="s">
        <v>29</v>
      </c>
      <c r="C326" s="33" t="s">
        <v>81</v>
      </c>
      <c r="D326" s="33" t="s">
        <v>31</v>
      </c>
      <c r="E326" s="33" t="s">
        <v>1066</v>
      </c>
      <c r="F326" s="33" t="s">
        <v>1684</v>
      </c>
      <c r="G326" s="34">
        <v>44691.768946759301</v>
      </c>
      <c r="H326" s="34">
        <v>44729.5460648148</v>
      </c>
      <c r="I326" s="33" t="s">
        <v>1067</v>
      </c>
      <c r="J326" s="35" t="s">
        <v>1068</v>
      </c>
      <c r="K326" s="33" t="s">
        <v>32</v>
      </c>
      <c r="L326" s="36">
        <v>44691.768946759301</v>
      </c>
      <c r="M326" s="33" t="s">
        <v>33</v>
      </c>
      <c r="N326" s="37">
        <v>28</v>
      </c>
      <c r="O326" s="33" t="s">
        <v>42</v>
      </c>
      <c r="P326" s="33" t="s">
        <v>34</v>
      </c>
      <c r="Q326" s="33" t="s">
        <v>50</v>
      </c>
      <c r="R326" s="33" t="s">
        <v>36</v>
      </c>
      <c r="S326" s="33" t="s">
        <v>37</v>
      </c>
      <c r="T326" s="33" t="s">
        <v>91</v>
      </c>
      <c r="U326" s="35" t="s">
        <v>64</v>
      </c>
      <c r="V326" s="35" t="s">
        <v>58</v>
      </c>
      <c r="W326" s="33" t="s">
        <v>38</v>
      </c>
      <c r="X326" s="35" t="s">
        <v>115</v>
      </c>
      <c r="Y326" s="35" t="s">
        <v>69</v>
      </c>
      <c r="Z326" s="35" t="s">
        <v>52</v>
      </c>
      <c r="AA326" s="33" t="s">
        <v>57</v>
      </c>
      <c r="AB326" s="33" t="s">
        <v>41</v>
      </c>
      <c r="AC326" s="33" t="s">
        <v>2003</v>
      </c>
      <c r="AD326">
        <f t="shared" si="15"/>
        <v>5</v>
      </c>
      <c r="AE326">
        <f t="shared" si="16"/>
        <v>2022</v>
      </c>
      <c r="AF326" s="33" t="s">
        <v>1756</v>
      </c>
      <c r="AG326">
        <f t="shared" si="17"/>
        <v>6</v>
      </c>
    </row>
    <row r="327" spans="1:33" x14ac:dyDescent="0.2">
      <c r="A327" s="33" t="s">
        <v>1069</v>
      </c>
      <c r="B327" s="33" t="s">
        <v>29</v>
      </c>
      <c r="C327" s="33" t="s">
        <v>81</v>
      </c>
      <c r="D327" s="33" t="s">
        <v>31</v>
      </c>
      <c r="E327" s="33" t="s">
        <v>1070</v>
      </c>
      <c r="F327" s="33" t="s">
        <v>1685</v>
      </c>
      <c r="G327" s="34">
        <v>44691.772199074097</v>
      </c>
      <c r="H327" s="34">
        <v>44763.674791666701</v>
      </c>
      <c r="I327" s="33" t="s">
        <v>1071</v>
      </c>
      <c r="J327" s="35" t="s">
        <v>1072</v>
      </c>
      <c r="K327" s="33" t="s">
        <v>32</v>
      </c>
      <c r="L327" s="36">
        <v>44691.772199074097</v>
      </c>
      <c r="M327" s="33" t="s">
        <v>33</v>
      </c>
      <c r="N327" s="37">
        <v>50</v>
      </c>
      <c r="O327" s="33" t="s">
        <v>42</v>
      </c>
      <c r="P327" s="33" t="s">
        <v>34</v>
      </c>
      <c r="Q327" s="33" t="s">
        <v>88</v>
      </c>
      <c r="R327" s="33" t="s">
        <v>36</v>
      </c>
      <c r="S327" s="33" t="s">
        <v>37</v>
      </c>
      <c r="T327" s="33" t="s">
        <v>107</v>
      </c>
      <c r="U327" s="35" t="s">
        <v>64</v>
      </c>
      <c r="V327" s="35" t="s">
        <v>53</v>
      </c>
      <c r="W327" s="33" t="s">
        <v>38</v>
      </c>
      <c r="X327" s="35" t="s">
        <v>115</v>
      </c>
      <c r="Y327" s="35" t="s">
        <v>44</v>
      </c>
      <c r="Z327" s="35" t="s">
        <v>54</v>
      </c>
      <c r="AA327" s="33" t="s">
        <v>40</v>
      </c>
      <c r="AB327" s="33" t="s">
        <v>41</v>
      </c>
      <c r="AC327" s="33"/>
      <c r="AD327">
        <f t="shared" si="15"/>
        <v>5</v>
      </c>
      <c r="AE327">
        <f t="shared" si="16"/>
        <v>2022</v>
      </c>
      <c r="AF327" s="33" t="str">
        <f>VLOOKUP(Q317,'[1]Tabla de Homologación'!$D$7:$E$634,2,0)</f>
        <v>Producto</v>
      </c>
      <c r="AG327">
        <f t="shared" si="17"/>
        <v>7</v>
      </c>
    </row>
    <row r="328" spans="1:33" x14ac:dyDescent="0.2">
      <c r="A328" s="33" t="s">
        <v>1073</v>
      </c>
      <c r="B328" s="33" t="s">
        <v>29</v>
      </c>
      <c r="C328" s="33" t="s">
        <v>81</v>
      </c>
      <c r="D328" s="33" t="s">
        <v>31</v>
      </c>
      <c r="E328" s="33" t="s">
        <v>1070</v>
      </c>
      <c r="F328" s="33" t="s">
        <v>1686</v>
      </c>
      <c r="G328" s="34">
        <v>44691.775312500002</v>
      </c>
      <c r="H328" s="34">
        <v>44763.675231481502</v>
      </c>
      <c r="I328" s="33" t="s">
        <v>1074</v>
      </c>
      <c r="J328" s="35" t="s">
        <v>1075</v>
      </c>
      <c r="K328" s="33" t="s">
        <v>32</v>
      </c>
      <c r="L328" s="36">
        <v>44691.775312500002</v>
      </c>
      <c r="M328" s="33" t="s">
        <v>33</v>
      </c>
      <c r="N328" s="37">
        <v>50</v>
      </c>
      <c r="O328" s="33" t="s">
        <v>42</v>
      </c>
      <c r="P328" s="33" t="s">
        <v>34</v>
      </c>
      <c r="Q328" s="33" t="s">
        <v>88</v>
      </c>
      <c r="R328" s="33" t="s">
        <v>36</v>
      </c>
      <c r="S328" s="33" t="s">
        <v>37</v>
      </c>
      <c r="T328" s="33" t="s">
        <v>108</v>
      </c>
      <c r="U328" s="35" t="s">
        <v>64</v>
      </c>
      <c r="V328" s="35" t="s">
        <v>53</v>
      </c>
      <c r="W328" s="33" t="s">
        <v>38</v>
      </c>
      <c r="X328" s="35" t="s">
        <v>115</v>
      </c>
      <c r="Y328" s="35" t="s">
        <v>44</v>
      </c>
      <c r="Z328" s="35" t="s">
        <v>54</v>
      </c>
      <c r="AA328" s="33"/>
      <c r="AB328" s="33" t="s">
        <v>41</v>
      </c>
      <c r="AC328" s="33"/>
      <c r="AD328">
        <f t="shared" si="15"/>
        <v>5</v>
      </c>
      <c r="AE328">
        <f t="shared" si="16"/>
        <v>2022</v>
      </c>
      <c r="AF328" s="33" t="s">
        <v>1756</v>
      </c>
      <c r="AG328">
        <f t="shared" si="17"/>
        <v>7</v>
      </c>
    </row>
    <row r="329" spans="1:33" x14ac:dyDescent="0.2">
      <c r="A329" s="33" t="s">
        <v>1076</v>
      </c>
      <c r="B329" s="33" t="s">
        <v>29</v>
      </c>
      <c r="C329" s="33" t="s">
        <v>81</v>
      </c>
      <c r="D329" s="33" t="s">
        <v>31</v>
      </c>
      <c r="E329" s="33" t="s">
        <v>1070</v>
      </c>
      <c r="F329" s="33" t="s">
        <v>1687</v>
      </c>
      <c r="G329" s="34">
        <v>44691.777152777802</v>
      </c>
      <c r="H329" s="34">
        <v>44763.676469907397</v>
      </c>
      <c r="I329" s="33" t="s">
        <v>1077</v>
      </c>
      <c r="J329" s="35" t="s">
        <v>1078</v>
      </c>
      <c r="K329" s="33" t="s">
        <v>32</v>
      </c>
      <c r="L329" s="36">
        <v>44691.777152777802</v>
      </c>
      <c r="M329" s="33" t="s">
        <v>33</v>
      </c>
      <c r="N329" s="37">
        <v>50</v>
      </c>
      <c r="O329" s="33" t="s">
        <v>42</v>
      </c>
      <c r="P329" s="33" t="s">
        <v>34</v>
      </c>
      <c r="Q329" s="33" t="s">
        <v>88</v>
      </c>
      <c r="R329" s="33" t="s">
        <v>36</v>
      </c>
      <c r="S329" s="33" t="s">
        <v>37</v>
      </c>
      <c r="T329" s="33" t="s">
        <v>608</v>
      </c>
      <c r="U329" s="35" t="s">
        <v>64</v>
      </c>
      <c r="V329" s="35" t="s">
        <v>53</v>
      </c>
      <c r="W329" s="33" t="s">
        <v>38</v>
      </c>
      <c r="X329" s="35" t="s">
        <v>115</v>
      </c>
      <c r="Y329" s="35" t="s">
        <v>44</v>
      </c>
      <c r="Z329" s="35" t="s">
        <v>54</v>
      </c>
      <c r="AA329" s="33"/>
      <c r="AB329" s="33" t="s">
        <v>41</v>
      </c>
      <c r="AC329" s="33"/>
      <c r="AD329">
        <f t="shared" si="15"/>
        <v>5</v>
      </c>
      <c r="AE329">
        <f t="shared" si="16"/>
        <v>2022</v>
      </c>
      <c r="AF329" s="33" t="str">
        <f>VLOOKUP(Q319,'[1]Tabla de Homologación'!$D$7:$E$634,2,0)</f>
        <v xml:space="preserve">Producto </v>
      </c>
      <c r="AG329">
        <f t="shared" si="17"/>
        <v>7</v>
      </c>
    </row>
    <row r="330" spans="1:33" x14ac:dyDescent="0.2">
      <c r="A330" s="33" t="s">
        <v>1079</v>
      </c>
      <c r="B330" s="33" t="s">
        <v>29</v>
      </c>
      <c r="C330" s="33" t="s">
        <v>81</v>
      </c>
      <c r="D330" s="33" t="s">
        <v>31</v>
      </c>
      <c r="E330" s="33" t="s">
        <v>1070</v>
      </c>
      <c r="F330" s="33" t="s">
        <v>1688</v>
      </c>
      <c r="G330" s="34">
        <v>44691.779120370396</v>
      </c>
      <c r="H330" s="34">
        <v>44719.8609027778</v>
      </c>
      <c r="I330" s="33" t="s">
        <v>1080</v>
      </c>
      <c r="J330" s="35" t="s">
        <v>1081</v>
      </c>
      <c r="K330" s="33" t="s">
        <v>32</v>
      </c>
      <c r="L330" s="36">
        <v>44691.779155092598</v>
      </c>
      <c r="M330" s="33" t="s">
        <v>33</v>
      </c>
      <c r="N330" s="37">
        <v>20</v>
      </c>
      <c r="O330" s="33" t="s">
        <v>33</v>
      </c>
      <c r="P330" s="33" t="s">
        <v>34</v>
      </c>
      <c r="Q330" s="33" t="s">
        <v>88</v>
      </c>
      <c r="R330" s="33" t="s">
        <v>36</v>
      </c>
      <c r="S330" s="33" t="s">
        <v>37</v>
      </c>
      <c r="T330" s="33" t="s">
        <v>371</v>
      </c>
      <c r="U330" s="35" t="s">
        <v>64</v>
      </c>
      <c r="V330" s="35" t="s">
        <v>53</v>
      </c>
      <c r="W330" s="33" t="s">
        <v>38</v>
      </c>
      <c r="X330" s="35" t="s">
        <v>115</v>
      </c>
      <c r="Y330" s="35" t="s">
        <v>44</v>
      </c>
      <c r="Z330" s="35" t="s">
        <v>115</v>
      </c>
      <c r="AA330" s="33"/>
      <c r="AB330" s="33" t="s">
        <v>41</v>
      </c>
      <c r="AC330" s="33"/>
      <c r="AD330">
        <f t="shared" ref="AD330:AD380" si="18">MONTH(G330)</f>
        <v>5</v>
      </c>
      <c r="AE330">
        <f t="shared" ref="AE330:AE380" si="19">YEAR(G330)</f>
        <v>2022</v>
      </c>
      <c r="AF330" s="33" t="s">
        <v>1756</v>
      </c>
      <c r="AG330">
        <f t="shared" si="17"/>
        <v>6</v>
      </c>
    </row>
    <row r="331" spans="1:33" x14ac:dyDescent="0.2">
      <c r="A331" s="33" t="s">
        <v>1082</v>
      </c>
      <c r="B331" s="33" t="s">
        <v>29</v>
      </c>
      <c r="C331" s="33" t="s">
        <v>81</v>
      </c>
      <c r="D331" s="33" t="s">
        <v>31</v>
      </c>
      <c r="E331" s="33" t="s">
        <v>1083</v>
      </c>
      <c r="F331" s="33" t="s">
        <v>1689</v>
      </c>
      <c r="G331" s="34">
        <v>44698.726620370398</v>
      </c>
      <c r="H331" s="34">
        <v>44726.807766203703</v>
      </c>
      <c r="I331" s="33" t="s">
        <v>1084</v>
      </c>
      <c r="J331" s="35" t="s">
        <v>1085</v>
      </c>
      <c r="K331" s="33" t="s">
        <v>32</v>
      </c>
      <c r="L331" s="36">
        <v>44698.726620370398</v>
      </c>
      <c r="M331" s="33" t="s">
        <v>33</v>
      </c>
      <c r="N331" s="37">
        <v>20</v>
      </c>
      <c r="O331" s="33" t="s">
        <v>33</v>
      </c>
      <c r="P331" s="33" t="s">
        <v>47</v>
      </c>
      <c r="Q331" s="33" t="s">
        <v>56</v>
      </c>
      <c r="R331" s="33" t="s">
        <v>36</v>
      </c>
      <c r="S331" s="33" t="s">
        <v>37</v>
      </c>
      <c r="T331" s="33" t="s">
        <v>631</v>
      </c>
      <c r="U331" s="35" t="s">
        <v>64</v>
      </c>
      <c r="V331" s="35" t="s">
        <v>396</v>
      </c>
      <c r="W331" s="33" t="s">
        <v>38</v>
      </c>
      <c r="X331" s="35" t="s">
        <v>115</v>
      </c>
      <c r="Y331" s="35" t="s">
        <v>69</v>
      </c>
      <c r="Z331" s="35" t="s">
        <v>115</v>
      </c>
      <c r="AA331" s="33" t="s">
        <v>40</v>
      </c>
      <c r="AB331" s="33" t="s">
        <v>41</v>
      </c>
      <c r="AC331" s="33"/>
      <c r="AD331">
        <f t="shared" si="18"/>
        <v>5</v>
      </c>
      <c r="AE331">
        <f t="shared" si="19"/>
        <v>2022</v>
      </c>
      <c r="AF331" s="33" t="s">
        <v>1756</v>
      </c>
      <c r="AG331">
        <f t="shared" si="17"/>
        <v>6</v>
      </c>
    </row>
    <row r="332" spans="1:33" x14ac:dyDescent="0.2">
      <c r="A332" s="33" t="s">
        <v>1086</v>
      </c>
      <c r="B332" s="33" t="s">
        <v>29</v>
      </c>
      <c r="C332" s="33" t="s">
        <v>81</v>
      </c>
      <c r="D332" s="33" t="s">
        <v>31</v>
      </c>
      <c r="E332" s="33" t="s">
        <v>1087</v>
      </c>
      <c r="F332" s="33" t="s">
        <v>1690</v>
      </c>
      <c r="G332" s="34">
        <v>44699.517766203702</v>
      </c>
      <c r="H332" s="34">
        <v>44727.775138888901</v>
      </c>
      <c r="I332" s="33" t="s">
        <v>1088</v>
      </c>
      <c r="J332" s="35" t="s">
        <v>1089</v>
      </c>
      <c r="K332" s="33" t="s">
        <v>32</v>
      </c>
      <c r="L332" s="36">
        <v>44699.517777777801</v>
      </c>
      <c r="M332" s="33" t="s">
        <v>33</v>
      </c>
      <c r="N332" s="37">
        <v>20</v>
      </c>
      <c r="O332" s="33" t="s">
        <v>33</v>
      </c>
      <c r="P332" s="33" t="s">
        <v>47</v>
      </c>
      <c r="Q332" s="33" t="s">
        <v>137</v>
      </c>
      <c r="R332" s="33" t="s">
        <v>36</v>
      </c>
      <c r="S332" s="33" t="s">
        <v>37</v>
      </c>
      <c r="T332" s="33" t="s">
        <v>868</v>
      </c>
      <c r="U332" s="35" t="s">
        <v>64</v>
      </c>
      <c r="V332" s="35" t="s">
        <v>1090</v>
      </c>
      <c r="W332" s="33" t="s">
        <v>38</v>
      </c>
      <c r="X332" s="35" t="s">
        <v>115</v>
      </c>
      <c r="Y332" s="35" t="s">
        <v>116</v>
      </c>
      <c r="Z332" s="35" t="s">
        <v>115</v>
      </c>
      <c r="AA332" s="33" t="s">
        <v>40</v>
      </c>
      <c r="AB332" s="33" t="s">
        <v>41</v>
      </c>
      <c r="AC332" s="33"/>
      <c r="AD332">
        <f t="shared" si="18"/>
        <v>5</v>
      </c>
      <c r="AE332">
        <f t="shared" si="19"/>
        <v>2022</v>
      </c>
      <c r="AF332" s="33" t="str">
        <f>VLOOKUP(Q322,'[1]Tabla de Homologación'!$D$7:$E$634,2,0)</f>
        <v xml:space="preserve">Producto </v>
      </c>
      <c r="AG332">
        <f t="shared" si="17"/>
        <v>6</v>
      </c>
    </row>
    <row r="333" spans="1:33" x14ac:dyDescent="0.2">
      <c r="A333" s="33" t="s">
        <v>1091</v>
      </c>
      <c r="B333" s="33" t="s">
        <v>29</v>
      </c>
      <c r="C333" s="33" t="s">
        <v>81</v>
      </c>
      <c r="D333" s="33" t="s">
        <v>31</v>
      </c>
      <c r="E333" s="33" t="s">
        <v>1092</v>
      </c>
      <c r="F333" s="33" t="s">
        <v>1691</v>
      </c>
      <c r="G333" s="34">
        <v>44699.642222222203</v>
      </c>
      <c r="H333" s="34">
        <v>44722.784351851798</v>
      </c>
      <c r="I333" s="33" t="s">
        <v>1093</v>
      </c>
      <c r="J333" s="35" t="s">
        <v>1094</v>
      </c>
      <c r="K333" s="33" t="s">
        <v>32</v>
      </c>
      <c r="L333" s="36">
        <v>44699.642222222203</v>
      </c>
      <c r="M333" s="33" t="s">
        <v>33</v>
      </c>
      <c r="N333" s="37">
        <v>17</v>
      </c>
      <c r="O333" s="33" t="s">
        <v>33</v>
      </c>
      <c r="P333" s="33" t="s">
        <v>47</v>
      </c>
      <c r="Q333" s="33" t="s">
        <v>88</v>
      </c>
      <c r="R333" s="33" t="s">
        <v>36</v>
      </c>
      <c r="S333" s="33" t="s">
        <v>37</v>
      </c>
      <c r="T333" s="33" t="s">
        <v>107</v>
      </c>
      <c r="U333" s="35" t="s">
        <v>64</v>
      </c>
      <c r="V333" s="35" t="s">
        <v>497</v>
      </c>
      <c r="W333" s="33" t="s">
        <v>38</v>
      </c>
      <c r="X333" s="35" t="s">
        <v>115</v>
      </c>
      <c r="Y333" s="35" t="s">
        <v>44</v>
      </c>
      <c r="Z333" s="35" t="s">
        <v>54</v>
      </c>
      <c r="AA333" s="33" t="s">
        <v>40</v>
      </c>
      <c r="AB333" s="33" t="s">
        <v>41</v>
      </c>
      <c r="AC333" s="33"/>
      <c r="AD333">
        <f t="shared" si="18"/>
        <v>5</v>
      </c>
      <c r="AE333">
        <f t="shared" si="19"/>
        <v>2022</v>
      </c>
      <c r="AF333" s="33" t="str">
        <f>VLOOKUP(Q323,'[1]Tabla de Homologación'!$D$7:$E$634,2,0)</f>
        <v>Producto</v>
      </c>
      <c r="AG333">
        <f t="shared" si="17"/>
        <v>6</v>
      </c>
    </row>
    <row r="334" spans="1:33" x14ac:dyDescent="0.2">
      <c r="A334" s="33" t="s">
        <v>1095</v>
      </c>
      <c r="B334" s="33" t="s">
        <v>29</v>
      </c>
      <c r="C334" s="33" t="s">
        <v>81</v>
      </c>
      <c r="D334" s="33" t="s">
        <v>31</v>
      </c>
      <c r="E334" s="33" t="s">
        <v>1096</v>
      </c>
      <c r="F334" s="33" t="s">
        <v>1692</v>
      </c>
      <c r="G334" s="34">
        <v>44704.632245370398</v>
      </c>
      <c r="H334" s="34">
        <v>44748.705891203703</v>
      </c>
      <c r="I334" s="33" t="s">
        <v>1098</v>
      </c>
      <c r="J334" s="35" t="s">
        <v>1099</v>
      </c>
      <c r="K334" s="33" t="s">
        <v>32</v>
      </c>
      <c r="L334" s="36">
        <v>44704.632256944402</v>
      </c>
      <c r="M334" s="33" t="s">
        <v>33</v>
      </c>
      <c r="N334" s="37">
        <v>30</v>
      </c>
      <c r="O334" s="33" t="s">
        <v>42</v>
      </c>
      <c r="P334" s="33" t="s">
        <v>47</v>
      </c>
      <c r="Q334" s="33" t="s">
        <v>1100</v>
      </c>
      <c r="R334" s="33" t="s">
        <v>36</v>
      </c>
      <c r="S334" s="33" t="s">
        <v>37</v>
      </c>
      <c r="T334" s="33" t="s">
        <v>1101</v>
      </c>
      <c r="U334" s="35" t="s">
        <v>64</v>
      </c>
      <c r="V334" s="35" t="s">
        <v>385</v>
      </c>
      <c r="W334" s="33" t="s">
        <v>38</v>
      </c>
      <c r="X334" s="35" t="s">
        <v>115</v>
      </c>
      <c r="Y334" s="35" t="s">
        <v>46</v>
      </c>
      <c r="Z334" s="35" t="s">
        <v>115</v>
      </c>
      <c r="AA334" s="33" t="s">
        <v>40</v>
      </c>
      <c r="AB334" s="33" t="s">
        <v>41</v>
      </c>
      <c r="AC334" s="33"/>
      <c r="AD334">
        <f t="shared" si="18"/>
        <v>5</v>
      </c>
      <c r="AE334">
        <f t="shared" si="19"/>
        <v>2022</v>
      </c>
      <c r="AF334" s="33" t="str">
        <f>VLOOKUP(Q324,'[1]Tabla de Homologación'!$D$7:$E$634,2,0)</f>
        <v>Producto</v>
      </c>
      <c r="AG334">
        <f t="shared" si="17"/>
        <v>7</v>
      </c>
    </row>
    <row r="335" spans="1:33" x14ac:dyDescent="0.2">
      <c r="A335" s="33" t="s">
        <v>1102</v>
      </c>
      <c r="B335" s="33" t="s">
        <v>29</v>
      </c>
      <c r="C335" s="33" t="s">
        <v>81</v>
      </c>
      <c r="D335" s="33" t="s">
        <v>31</v>
      </c>
      <c r="E335" s="33" t="s">
        <v>1103</v>
      </c>
      <c r="F335" s="33" t="s">
        <v>1693</v>
      </c>
      <c r="G335" s="34">
        <v>44704.633877314802</v>
      </c>
      <c r="H335" s="34">
        <v>44714.752233796302</v>
      </c>
      <c r="I335" s="33" t="s">
        <v>1104</v>
      </c>
      <c r="J335" s="35" t="s">
        <v>1105</v>
      </c>
      <c r="K335" s="33" t="s">
        <v>32</v>
      </c>
      <c r="L335" s="36">
        <v>44704.633877314802</v>
      </c>
      <c r="M335" s="33" t="s">
        <v>33</v>
      </c>
      <c r="N335" s="37">
        <v>8</v>
      </c>
      <c r="O335" s="33" t="s">
        <v>33</v>
      </c>
      <c r="P335" s="33" t="s">
        <v>47</v>
      </c>
      <c r="Q335" s="33" t="s">
        <v>88</v>
      </c>
      <c r="R335" s="33" t="s">
        <v>36</v>
      </c>
      <c r="S335" s="33" t="s">
        <v>37</v>
      </c>
      <c r="T335" s="33" t="s">
        <v>283</v>
      </c>
      <c r="U335" s="35" t="s">
        <v>64</v>
      </c>
      <c r="V335" s="35" t="s">
        <v>62</v>
      </c>
      <c r="W335" s="33" t="s">
        <v>38</v>
      </c>
      <c r="X335" s="35" t="s">
        <v>46</v>
      </c>
      <c r="Y335" s="35" t="s">
        <v>115</v>
      </c>
      <c r="Z335" s="35" t="s">
        <v>44</v>
      </c>
      <c r="AA335" s="33" t="s">
        <v>40</v>
      </c>
      <c r="AB335" s="33" t="s">
        <v>41</v>
      </c>
      <c r="AC335" s="33"/>
      <c r="AD335">
        <f t="shared" si="18"/>
        <v>5</v>
      </c>
      <c r="AE335">
        <f t="shared" si="19"/>
        <v>2022</v>
      </c>
      <c r="AF335" s="33" t="s">
        <v>1756</v>
      </c>
      <c r="AG335">
        <f t="shared" si="17"/>
        <v>6</v>
      </c>
    </row>
    <row r="336" spans="1:33" x14ac:dyDescent="0.2">
      <c r="A336" s="33" t="s">
        <v>1107</v>
      </c>
      <c r="B336" s="33" t="s">
        <v>29</v>
      </c>
      <c r="C336" s="33" t="s">
        <v>81</v>
      </c>
      <c r="D336" s="33" t="s">
        <v>31</v>
      </c>
      <c r="E336" s="33" t="s">
        <v>1108</v>
      </c>
      <c r="F336" s="33" t="s">
        <v>1694</v>
      </c>
      <c r="G336" s="34">
        <v>44704.636446759301</v>
      </c>
      <c r="H336" s="34">
        <v>44762.716030092597</v>
      </c>
      <c r="I336" s="33" t="s">
        <v>233</v>
      </c>
      <c r="J336" s="35" t="s">
        <v>234</v>
      </c>
      <c r="K336" s="33" t="s">
        <v>32</v>
      </c>
      <c r="L336" s="36">
        <v>44704.636446759301</v>
      </c>
      <c r="M336" s="33" t="s">
        <v>33</v>
      </c>
      <c r="N336" s="37">
        <v>40</v>
      </c>
      <c r="O336" s="33" t="s">
        <v>42</v>
      </c>
      <c r="P336" s="33" t="s">
        <v>47</v>
      </c>
      <c r="Q336" s="33" t="s">
        <v>102</v>
      </c>
      <c r="R336" s="33" t="s">
        <v>36</v>
      </c>
      <c r="S336" s="33" t="s">
        <v>37</v>
      </c>
      <c r="T336" s="33" t="s">
        <v>107</v>
      </c>
      <c r="U336" s="35" t="s">
        <v>64</v>
      </c>
      <c r="V336" s="35" t="s">
        <v>55</v>
      </c>
      <c r="W336" s="33" t="s">
        <v>38</v>
      </c>
      <c r="X336" s="35" t="s">
        <v>115</v>
      </c>
      <c r="Y336" s="35" t="s">
        <v>44</v>
      </c>
      <c r="Z336" s="35" t="s">
        <v>881</v>
      </c>
      <c r="AA336" s="33" t="s">
        <v>40</v>
      </c>
      <c r="AB336" s="33" t="s">
        <v>41</v>
      </c>
      <c r="AC336" s="33"/>
      <c r="AD336">
        <f t="shared" si="18"/>
        <v>5</v>
      </c>
      <c r="AE336">
        <f t="shared" si="19"/>
        <v>2022</v>
      </c>
      <c r="AF336" s="33" t="str">
        <f>VLOOKUP(Q326,'[1]Tabla de Homologación'!$D$7:$E$634,2,0)</f>
        <v xml:space="preserve">Producto </v>
      </c>
      <c r="AG336">
        <f t="shared" si="17"/>
        <v>7</v>
      </c>
    </row>
    <row r="337" spans="1:33" x14ac:dyDescent="0.2">
      <c r="A337" s="33" t="s">
        <v>1109</v>
      </c>
      <c r="B337" s="33" t="s">
        <v>29</v>
      </c>
      <c r="C337" s="33" t="s">
        <v>81</v>
      </c>
      <c r="D337" s="33" t="s">
        <v>31</v>
      </c>
      <c r="E337" s="33" t="s">
        <v>1110</v>
      </c>
      <c r="F337" s="33" t="s">
        <v>1695</v>
      </c>
      <c r="G337" s="34">
        <v>44705.782442129603</v>
      </c>
      <c r="H337" s="34">
        <v>44725.708877314799</v>
      </c>
      <c r="I337" s="33" t="s">
        <v>1111</v>
      </c>
      <c r="J337" s="35" t="s">
        <v>1112</v>
      </c>
      <c r="K337" s="33" t="s">
        <v>32</v>
      </c>
      <c r="L337" s="36">
        <v>44705.782442129603</v>
      </c>
      <c r="M337" s="33" t="s">
        <v>33</v>
      </c>
      <c r="N337" s="37">
        <v>14</v>
      </c>
      <c r="O337" s="33" t="s">
        <v>33</v>
      </c>
      <c r="P337" s="33" t="s">
        <v>47</v>
      </c>
      <c r="Q337" s="33" t="s">
        <v>77</v>
      </c>
      <c r="R337" s="33" t="s">
        <v>36</v>
      </c>
      <c r="S337" s="33" t="s">
        <v>37</v>
      </c>
      <c r="T337" s="33" t="s">
        <v>424</v>
      </c>
      <c r="U337" s="35" t="s">
        <v>64</v>
      </c>
      <c r="V337" s="35" t="s">
        <v>51</v>
      </c>
      <c r="W337" s="33" t="s">
        <v>38</v>
      </c>
      <c r="X337" s="35" t="s">
        <v>115</v>
      </c>
      <c r="Y337" s="35" t="s">
        <v>69</v>
      </c>
      <c r="Z337" s="35" t="s">
        <v>485</v>
      </c>
      <c r="AA337" s="33" t="s">
        <v>40</v>
      </c>
      <c r="AB337" s="33" t="s">
        <v>41</v>
      </c>
      <c r="AC337" s="33"/>
      <c r="AD337">
        <f t="shared" si="18"/>
        <v>5</v>
      </c>
      <c r="AE337">
        <f t="shared" si="19"/>
        <v>2022</v>
      </c>
      <c r="AF337" s="33" t="str">
        <f>VLOOKUP(Q327,'[1]Tabla de Homologación'!$D$7:$E$634,2,0)</f>
        <v>Producto</v>
      </c>
      <c r="AG337">
        <f t="shared" si="17"/>
        <v>6</v>
      </c>
    </row>
    <row r="338" spans="1:33" x14ac:dyDescent="0.2">
      <c r="A338" s="33" t="s">
        <v>1113</v>
      </c>
      <c r="B338" s="33" t="s">
        <v>29</v>
      </c>
      <c r="C338" s="33" t="s">
        <v>81</v>
      </c>
      <c r="D338" s="33" t="s">
        <v>31</v>
      </c>
      <c r="E338" s="33" t="s">
        <v>1114</v>
      </c>
      <c r="F338" s="33" t="s">
        <v>1696</v>
      </c>
      <c r="G338" s="34">
        <v>44705.786261574103</v>
      </c>
      <c r="H338" s="34">
        <v>44719.859861111101</v>
      </c>
      <c r="I338" s="33" t="s">
        <v>1080</v>
      </c>
      <c r="J338" s="35" t="s">
        <v>1081</v>
      </c>
      <c r="K338" s="33" t="s">
        <v>32</v>
      </c>
      <c r="L338" s="36">
        <v>44705.786261574103</v>
      </c>
      <c r="M338" s="33" t="s">
        <v>33</v>
      </c>
      <c r="N338" s="37">
        <v>10</v>
      </c>
      <c r="O338" s="33" t="s">
        <v>33</v>
      </c>
      <c r="P338" s="33" t="s">
        <v>34</v>
      </c>
      <c r="Q338" s="33" t="s">
        <v>88</v>
      </c>
      <c r="R338" s="33" t="s">
        <v>36</v>
      </c>
      <c r="S338" s="33" t="s">
        <v>37</v>
      </c>
      <c r="T338" s="33" t="s">
        <v>371</v>
      </c>
      <c r="U338" s="35" t="s">
        <v>64</v>
      </c>
      <c r="V338" s="35" t="s">
        <v>53</v>
      </c>
      <c r="W338" s="33" t="s">
        <v>38</v>
      </c>
      <c r="X338" s="35" t="s">
        <v>115</v>
      </c>
      <c r="Y338" s="35" t="s">
        <v>44</v>
      </c>
      <c r="Z338" s="35" t="s">
        <v>115</v>
      </c>
      <c r="AA338" s="33"/>
      <c r="AB338" s="33" t="s">
        <v>41</v>
      </c>
      <c r="AC338" s="33"/>
      <c r="AD338">
        <f t="shared" si="18"/>
        <v>5</v>
      </c>
      <c r="AE338">
        <f t="shared" si="19"/>
        <v>2022</v>
      </c>
      <c r="AF338" s="33" t="str">
        <f>VLOOKUP(Q328,'[1]Tabla de Homologación'!$D$7:$E$634,2,0)</f>
        <v>Producto</v>
      </c>
      <c r="AG338">
        <f t="shared" si="17"/>
        <v>6</v>
      </c>
    </row>
    <row r="339" spans="1:33" x14ac:dyDescent="0.2">
      <c r="A339" s="33" t="s">
        <v>1115</v>
      </c>
      <c r="B339" s="33" t="s">
        <v>29</v>
      </c>
      <c r="C339" s="33" t="s">
        <v>81</v>
      </c>
      <c r="D339" s="33" t="s">
        <v>31</v>
      </c>
      <c r="E339" s="33" t="s">
        <v>1116</v>
      </c>
      <c r="F339" s="33" t="s">
        <v>1697</v>
      </c>
      <c r="G339" s="34">
        <v>44706.738402777803</v>
      </c>
      <c r="H339" s="34">
        <v>44734.568206018499</v>
      </c>
      <c r="I339" s="33" t="s">
        <v>1117</v>
      </c>
      <c r="J339" s="35" t="s">
        <v>1118</v>
      </c>
      <c r="K339" s="33" t="s">
        <v>32</v>
      </c>
      <c r="L339" s="36">
        <v>44706.738402777803</v>
      </c>
      <c r="M339" s="33" t="s">
        <v>33</v>
      </c>
      <c r="N339" s="37">
        <v>20</v>
      </c>
      <c r="O339" s="33" t="s">
        <v>33</v>
      </c>
      <c r="P339" s="33" t="s">
        <v>34</v>
      </c>
      <c r="Q339" s="33" t="s">
        <v>88</v>
      </c>
      <c r="R339" s="33" t="s">
        <v>36</v>
      </c>
      <c r="S339" s="33" t="s">
        <v>37</v>
      </c>
      <c r="T339" s="33" t="s">
        <v>853</v>
      </c>
      <c r="U339" s="35" t="s">
        <v>64</v>
      </c>
      <c r="V339" s="35" t="s">
        <v>53</v>
      </c>
      <c r="W339" s="33" t="s">
        <v>38</v>
      </c>
      <c r="X339" s="35" t="s">
        <v>115</v>
      </c>
      <c r="Y339" s="35" t="s">
        <v>44</v>
      </c>
      <c r="Z339" s="35" t="s">
        <v>492</v>
      </c>
      <c r="AA339" s="33" t="s">
        <v>40</v>
      </c>
      <c r="AB339" s="33" t="s">
        <v>41</v>
      </c>
      <c r="AC339" s="33"/>
      <c r="AD339">
        <f t="shared" si="18"/>
        <v>5</v>
      </c>
      <c r="AE339">
        <f t="shared" si="19"/>
        <v>2022</v>
      </c>
      <c r="AF339" s="33" t="str">
        <f>VLOOKUP(Q329,'[1]Tabla de Homologación'!$D$7:$E$634,2,0)</f>
        <v>Producto</v>
      </c>
      <c r="AG339">
        <f t="shared" si="17"/>
        <v>6</v>
      </c>
    </row>
    <row r="340" spans="1:33" x14ac:dyDescent="0.2">
      <c r="A340" s="33" t="s">
        <v>1119</v>
      </c>
      <c r="B340" s="33" t="s">
        <v>29</v>
      </c>
      <c r="C340" s="33" t="s">
        <v>81</v>
      </c>
      <c r="D340" s="33" t="s">
        <v>31</v>
      </c>
      <c r="E340" s="33" t="s">
        <v>1120</v>
      </c>
      <c r="F340" s="33" t="s">
        <v>1698</v>
      </c>
      <c r="G340" s="34">
        <v>44708.692048611098</v>
      </c>
      <c r="H340" s="34">
        <v>44746.483032407399</v>
      </c>
      <c r="I340" s="33" t="s">
        <v>1121</v>
      </c>
      <c r="J340" s="35" t="s">
        <v>1122</v>
      </c>
      <c r="K340" s="33" t="s">
        <v>32</v>
      </c>
      <c r="L340" s="36">
        <v>44708.692048611098</v>
      </c>
      <c r="M340" s="33" t="s">
        <v>33</v>
      </c>
      <c r="N340" s="37">
        <v>24</v>
      </c>
      <c r="O340" s="33" t="s">
        <v>42</v>
      </c>
      <c r="P340" s="33" t="s">
        <v>34</v>
      </c>
      <c r="Q340" s="33" t="s">
        <v>50</v>
      </c>
      <c r="R340" s="33" t="s">
        <v>36</v>
      </c>
      <c r="S340" s="33" t="s">
        <v>37</v>
      </c>
      <c r="T340" s="33" t="s">
        <v>424</v>
      </c>
      <c r="U340" s="35" t="s">
        <v>64</v>
      </c>
      <c r="V340" s="35" t="s">
        <v>1123</v>
      </c>
      <c r="W340" s="33" t="s">
        <v>38</v>
      </c>
      <c r="X340" s="35" t="s">
        <v>115</v>
      </c>
      <c r="Y340" s="35" t="s">
        <v>44</v>
      </c>
      <c r="Z340" s="35" t="s">
        <v>52</v>
      </c>
      <c r="AA340" s="33" t="s">
        <v>57</v>
      </c>
      <c r="AB340" s="33" t="s">
        <v>41</v>
      </c>
      <c r="AC340" s="33" t="s">
        <v>2002</v>
      </c>
      <c r="AD340">
        <f t="shared" si="18"/>
        <v>5</v>
      </c>
      <c r="AE340">
        <f t="shared" si="19"/>
        <v>2022</v>
      </c>
      <c r="AF340" s="33" t="str">
        <f>VLOOKUP(Q330,'[1]Tabla de Homologación'!$D$7:$E$634,2,0)</f>
        <v>Producto</v>
      </c>
      <c r="AG340">
        <f t="shared" si="17"/>
        <v>7</v>
      </c>
    </row>
    <row r="341" spans="1:33" x14ac:dyDescent="0.2">
      <c r="A341" s="33" t="s">
        <v>1124</v>
      </c>
      <c r="B341" s="33" t="s">
        <v>29</v>
      </c>
      <c r="C341" s="33" t="s">
        <v>81</v>
      </c>
      <c r="D341" s="33" t="s">
        <v>31</v>
      </c>
      <c r="E341" s="33" t="s">
        <v>1125</v>
      </c>
      <c r="F341" s="33" t="s">
        <v>1699</v>
      </c>
      <c r="G341" s="34">
        <v>44711.718124999999</v>
      </c>
      <c r="H341" s="34">
        <v>44741.831122685202</v>
      </c>
      <c r="I341" s="33" t="s">
        <v>1126</v>
      </c>
      <c r="J341" s="35" t="s">
        <v>1127</v>
      </c>
      <c r="K341" s="33" t="s">
        <v>32</v>
      </c>
      <c r="L341" s="36">
        <v>44711.718124999999</v>
      </c>
      <c r="M341" s="33" t="s">
        <v>33</v>
      </c>
      <c r="N341" s="37">
        <v>20</v>
      </c>
      <c r="O341" s="33" t="s">
        <v>33</v>
      </c>
      <c r="P341" s="33" t="s">
        <v>34</v>
      </c>
      <c r="Q341" s="33" t="s">
        <v>88</v>
      </c>
      <c r="R341" s="33" t="s">
        <v>36</v>
      </c>
      <c r="S341" s="33" t="s">
        <v>37</v>
      </c>
      <c r="T341" s="33" t="s">
        <v>696</v>
      </c>
      <c r="U341" s="35" t="s">
        <v>64</v>
      </c>
      <c r="V341" s="35" t="s">
        <v>51</v>
      </c>
      <c r="W341" s="33" t="s">
        <v>38</v>
      </c>
      <c r="X341" s="35" t="s">
        <v>115</v>
      </c>
      <c r="Y341" s="35" t="s">
        <v>44</v>
      </c>
      <c r="Z341" s="35" t="s">
        <v>115</v>
      </c>
      <c r="AA341" s="33" t="s">
        <v>40</v>
      </c>
      <c r="AB341" s="33" t="s">
        <v>41</v>
      </c>
      <c r="AC341" s="33"/>
      <c r="AD341">
        <f t="shared" si="18"/>
        <v>5</v>
      </c>
      <c r="AE341">
        <f t="shared" si="19"/>
        <v>2022</v>
      </c>
      <c r="AF341" s="33" t="str">
        <f>VLOOKUP(Q331,'[1]Tabla de Homologación'!$D$7:$E$634,2,0)</f>
        <v>Producto</v>
      </c>
      <c r="AG341">
        <f t="shared" si="17"/>
        <v>6</v>
      </c>
    </row>
    <row r="342" spans="1:33" x14ac:dyDescent="0.2">
      <c r="A342" s="33" t="s">
        <v>1128</v>
      </c>
      <c r="B342" s="33" t="s">
        <v>29</v>
      </c>
      <c r="C342" s="33" t="s">
        <v>81</v>
      </c>
      <c r="D342" s="33" t="s">
        <v>31</v>
      </c>
      <c r="E342" s="33" t="s">
        <v>1129</v>
      </c>
      <c r="F342" s="33" t="s">
        <v>1700</v>
      </c>
      <c r="G342" s="34">
        <v>44711.721840277802</v>
      </c>
      <c r="H342" s="34">
        <v>44776.560462963003</v>
      </c>
      <c r="I342" s="33" t="s">
        <v>1130</v>
      </c>
      <c r="J342" s="35" t="s">
        <v>1131</v>
      </c>
      <c r="K342" s="33" t="s">
        <v>32</v>
      </c>
      <c r="L342" s="36">
        <v>44711.721840277802</v>
      </c>
      <c r="M342" s="33" t="s">
        <v>33</v>
      </c>
      <c r="N342" s="37">
        <v>45</v>
      </c>
      <c r="O342" s="33" t="s">
        <v>42</v>
      </c>
      <c r="P342" s="33" t="s">
        <v>34</v>
      </c>
      <c r="Q342" s="33" t="s">
        <v>87</v>
      </c>
      <c r="R342" s="33" t="s">
        <v>36</v>
      </c>
      <c r="S342" s="33" t="s">
        <v>37</v>
      </c>
      <c r="T342" s="33" t="s">
        <v>1132</v>
      </c>
      <c r="U342" s="35" t="s">
        <v>64</v>
      </c>
      <c r="V342" s="35" t="s">
        <v>419</v>
      </c>
      <c r="W342" s="33" t="s">
        <v>38</v>
      </c>
      <c r="X342" s="35" t="s">
        <v>115</v>
      </c>
      <c r="Y342" s="35" t="s">
        <v>44</v>
      </c>
      <c r="Z342" s="35" t="s">
        <v>570</v>
      </c>
      <c r="AA342" s="33" t="s">
        <v>40</v>
      </c>
      <c r="AB342" s="33" t="s">
        <v>41</v>
      </c>
      <c r="AC342" s="33"/>
      <c r="AD342">
        <f t="shared" si="18"/>
        <v>5</v>
      </c>
      <c r="AE342">
        <f t="shared" si="19"/>
        <v>2022</v>
      </c>
      <c r="AF342" s="33" t="s">
        <v>1756</v>
      </c>
      <c r="AG342">
        <f t="shared" si="17"/>
        <v>8</v>
      </c>
    </row>
    <row r="343" spans="1:33" x14ac:dyDescent="0.2">
      <c r="A343" s="33" t="s">
        <v>1133</v>
      </c>
      <c r="B343" s="33" t="s">
        <v>29</v>
      </c>
      <c r="C343" s="33" t="s">
        <v>81</v>
      </c>
      <c r="D343" s="33" t="s">
        <v>31</v>
      </c>
      <c r="E343" s="33" t="s">
        <v>1134</v>
      </c>
      <c r="F343" s="33" t="s">
        <v>1701</v>
      </c>
      <c r="G343" s="34">
        <v>44712.705833333297</v>
      </c>
      <c r="H343" s="34">
        <v>44748.770416666703</v>
      </c>
      <c r="I343" s="33" t="s">
        <v>1135</v>
      </c>
      <c r="J343" s="35" t="s">
        <v>1136</v>
      </c>
      <c r="K343" s="33" t="s">
        <v>32</v>
      </c>
      <c r="L343" s="36">
        <v>44712.705844907403</v>
      </c>
      <c r="M343" s="33" t="s">
        <v>33</v>
      </c>
      <c r="N343" s="37">
        <v>24</v>
      </c>
      <c r="O343" s="33" t="s">
        <v>42</v>
      </c>
      <c r="P343" s="33" t="s">
        <v>34</v>
      </c>
      <c r="Q343" s="33" t="s">
        <v>50</v>
      </c>
      <c r="R343" s="33" t="s">
        <v>36</v>
      </c>
      <c r="S343" s="33" t="s">
        <v>37</v>
      </c>
      <c r="T343" s="33" t="s">
        <v>1137</v>
      </c>
      <c r="U343" s="35" t="s">
        <v>64</v>
      </c>
      <c r="V343" s="35" t="s">
        <v>104</v>
      </c>
      <c r="W343" s="33" t="s">
        <v>38</v>
      </c>
      <c r="X343" s="35" t="s">
        <v>115</v>
      </c>
      <c r="Y343" s="35" t="s">
        <v>69</v>
      </c>
      <c r="Z343" s="35" t="s">
        <v>52</v>
      </c>
      <c r="AA343" s="33" t="s">
        <v>40</v>
      </c>
      <c r="AB343" s="33" t="s">
        <v>41</v>
      </c>
      <c r="AC343" s="33"/>
      <c r="AD343">
        <f t="shared" si="18"/>
        <v>5</v>
      </c>
      <c r="AE343">
        <f t="shared" si="19"/>
        <v>2022</v>
      </c>
      <c r="AF343" s="33" t="str">
        <f>VLOOKUP(Q333,'[1]Tabla de Homologación'!$D$7:$E$634,2,0)</f>
        <v>Producto</v>
      </c>
      <c r="AG343">
        <f t="shared" si="17"/>
        <v>7</v>
      </c>
    </row>
    <row r="344" spans="1:33" x14ac:dyDescent="0.2">
      <c r="A344" s="33" t="s">
        <v>1702</v>
      </c>
      <c r="B344" s="33" t="s">
        <v>29</v>
      </c>
      <c r="C344" s="33" t="s">
        <v>81</v>
      </c>
      <c r="D344" s="33" t="s">
        <v>31</v>
      </c>
      <c r="E344" s="33" t="s">
        <v>1703</v>
      </c>
      <c r="F344" s="33" t="s">
        <v>1704</v>
      </c>
      <c r="G344" s="34">
        <v>44713.7397569444</v>
      </c>
      <c r="H344" s="34">
        <v>44798.475682870398</v>
      </c>
      <c r="I344" s="33" t="s">
        <v>1705</v>
      </c>
      <c r="J344" s="35" t="s">
        <v>1706</v>
      </c>
      <c r="K344" s="33" t="s">
        <v>32</v>
      </c>
      <c r="L344" s="36">
        <v>44713.739768518499</v>
      </c>
      <c r="M344" s="33" t="s">
        <v>33</v>
      </c>
      <c r="N344" s="37">
        <v>58</v>
      </c>
      <c r="O344" s="33" t="s">
        <v>42</v>
      </c>
      <c r="P344" s="33" t="s">
        <v>47</v>
      </c>
      <c r="Q344" s="33" t="s">
        <v>84</v>
      </c>
      <c r="R344" s="33" t="s">
        <v>36</v>
      </c>
      <c r="S344" s="33" t="s">
        <v>37</v>
      </c>
      <c r="T344" s="33" t="s">
        <v>1707</v>
      </c>
      <c r="U344" s="35" t="s">
        <v>64</v>
      </c>
      <c r="V344" s="35" t="s">
        <v>767</v>
      </c>
      <c r="W344" s="33" t="s">
        <v>38</v>
      </c>
      <c r="X344" s="35" t="s">
        <v>46</v>
      </c>
      <c r="Y344" s="35" t="s">
        <v>115</v>
      </c>
      <c r="Z344" s="35" t="s">
        <v>116</v>
      </c>
      <c r="AA344" s="33" t="s">
        <v>40</v>
      </c>
      <c r="AB344" s="33" t="s">
        <v>41</v>
      </c>
      <c r="AC344" s="33"/>
      <c r="AD344">
        <f t="shared" si="18"/>
        <v>6</v>
      </c>
      <c r="AE344">
        <f t="shared" si="19"/>
        <v>2022</v>
      </c>
      <c r="AF344" s="33" t="s">
        <v>1756</v>
      </c>
      <c r="AG344">
        <f t="shared" si="17"/>
        <v>8</v>
      </c>
    </row>
    <row r="345" spans="1:33" x14ac:dyDescent="0.2">
      <c r="A345" s="33" t="s">
        <v>1708</v>
      </c>
      <c r="B345" s="33" t="s">
        <v>29</v>
      </c>
      <c r="C345" s="33" t="s">
        <v>81</v>
      </c>
      <c r="D345" s="33" t="s">
        <v>31</v>
      </c>
      <c r="E345" s="33" t="s">
        <v>1709</v>
      </c>
      <c r="F345" s="33" t="s">
        <v>1710</v>
      </c>
      <c r="G345" s="34">
        <v>44715.705937500003</v>
      </c>
      <c r="H345" s="34">
        <v>44747.751284722202</v>
      </c>
      <c r="I345" s="33" t="s">
        <v>894</v>
      </c>
      <c r="J345" s="35" t="s">
        <v>895</v>
      </c>
      <c r="K345" s="33" t="s">
        <v>32</v>
      </c>
      <c r="L345" s="36">
        <v>44715.705949074101</v>
      </c>
      <c r="M345" s="33" t="s">
        <v>33</v>
      </c>
      <c r="N345" s="37">
        <v>20</v>
      </c>
      <c r="O345" s="33" t="s">
        <v>33</v>
      </c>
      <c r="P345" s="33" t="s">
        <v>34</v>
      </c>
      <c r="Q345" s="33" t="s">
        <v>88</v>
      </c>
      <c r="R345" s="33" t="s">
        <v>36</v>
      </c>
      <c r="S345" s="33" t="s">
        <v>37</v>
      </c>
      <c r="T345" s="33" t="s">
        <v>696</v>
      </c>
      <c r="U345" s="35" t="s">
        <v>64</v>
      </c>
      <c r="V345" s="35" t="s">
        <v>896</v>
      </c>
      <c r="W345" s="33" t="s">
        <v>38</v>
      </c>
      <c r="X345" s="35" t="s">
        <v>115</v>
      </c>
      <c r="Y345" s="35" t="s">
        <v>44</v>
      </c>
      <c r="Z345" s="35" t="s">
        <v>115</v>
      </c>
      <c r="AA345" s="33" t="s">
        <v>40</v>
      </c>
      <c r="AB345" s="33" t="s">
        <v>41</v>
      </c>
      <c r="AC345" s="33"/>
      <c r="AD345">
        <f t="shared" si="18"/>
        <v>6</v>
      </c>
      <c r="AE345">
        <f t="shared" si="19"/>
        <v>2022</v>
      </c>
      <c r="AF345" s="33" t="str">
        <f>VLOOKUP(Q335,'[1]Tabla de Homologación'!$D$7:$E$634,2,0)</f>
        <v>Producto</v>
      </c>
      <c r="AG345">
        <f t="shared" si="17"/>
        <v>7</v>
      </c>
    </row>
    <row r="346" spans="1:33" x14ac:dyDescent="0.2">
      <c r="A346" s="33" t="s">
        <v>287</v>
      </c>
      <c r="B346" s="33" t="s">
        <v>29</v>
      </c>
      <c r="C346" s="33" t="s">
        <v>81</v>
      </c>
      <c r="D346" s="33" t="s">
        <v>31</v>
      </c>
      <c r="E346" s="33" t="s">
        <v>288</v>
      </c>
      <c r="F346" s="33" t="s">
        <v>427</v>
      </c>
      <c r="G346" s="34">
        <v>44564.642893518503</v>
      </c>
      <c r="H346" s="34">
        <v>44620.432800925897</v>
      </c>
      <c r="I346" s="33" t="s">
        <v>289</v>
      </c>
      <c r="J346" s="35" t="s">
        <v>290</v>
      </c>
      <c r="K346" s="33" t="s">
        <v>32</v>
      </c>
      <c r="L346" s="36">
        <v>44564.642893518503</v>
      </c>
      <c r="M346" s="33" t="s">
        <v>33</v>
      </c>
      <c r="N346" s="37">
        <v>42</v>
      </c>
      <c r="O346" s="33" t="s">
        <v>42</v>
      </c>
      <c r="P346" s="33" t="s">
        <v>34</v>
      </c>
      <c r="Q346" s="33" t="s">
        <v>102</v>
      </c>
      <c r="R346" s="33" t="s">
        <v>36</v>
      </c>
      <c r="S346" s="33" t="s">
        <v>37</v>
      </c>
      <c r="T346" s="33" t="s">
        <v>107</v>
      </c>
      <c r="U346" s="35" t="s">
        <v>64</v>
      </c>
      <c r="V346" s="35" t="s">
        <v>80</v>
      </c>
      <c r="W346" s="33" t="s">
        <v>38</v>
      </c>
      <c r="X346" s="35" t="s">
        <v>115</v>
      </c>
      <c r="Y346" s="35" t="s">
        <v>46</v>
      </c>
      <c r="Z346" s="35" t="s">
        <v>82</v>
      </c>
      <c r="AA346" s="33" t="s">
        <v>40</v>
      </c>
      <c r="AB346" s="33" t="s">
        <v>41</v>
      </c>
      <c r="AC346" s="33"/>
      <c r="AD346">
        <f t="shared" si="18"/>
        <v>1</v>
      </c>
      <c r="AE346">
        <f t="shared" si="19"/>
        <v>2022</v>
      </c>
      <c r="AF346" s="33" t="str">
        <f>VLOOKUP(Q336,'[1]Tabla de Homologación'!$D$7:$E$634,2,0)</f>
        <v>Producto</v>
      </c>
      <c r="AG346">
        <f t="shared" si="17"/>
        <v>2</v>
      </c>
    </row>
    <row r="347" spans="1:33" x14ac:dyDescent="0.2">
      <c r="A347" s="33" t="s">
        <v>291</v>
      </c>
      <c r="B347" s="33" t="s">
        <v>29</v>
      </c>
      <c r="C347" s="33" t="s">
        <v>81</v>
      </c>
      <c r="D347" s="33" t="s">
        <v>31</v>
      </c>
      <c r="E347" s="33" t="s">
        <v>292</v>
      </c>
      <c r="F347" s="33" t="s">
        <v>428</v>
      </c>
      <c r="G347" s="34">
        <v>44566.636724536998</v>
      </c>
      <c r="H347" s="34">
        <v>44594.606516203698</v>
      </c>
      <c r="I347" s="33" t="s">
        <v>293</v>
      </c>
      <c r="J347" s="35" t="s">
        <v>294</v>
      </c>
      <c r="K347" s="33" t="s">
        <v>32</v>
      </c>
      <c r="L347" s="36">
        <v>44566.636724536998</v>
      </c>
      <c r="M347" s="33" t="s">
        <v>33</v>
      </c>
      <c r="N347" s="37">
        <v>20</v>
      </c>
      <c r="O347" s="33" t="s">
        <v>33</v>
      </c>
      <c r="P347" s="33" t="s">
        <v>47</v>
      </c>
      <c r="Q347" s="33" t="s">
        <v>50</v>
      </c>
      <c r="R347" s="33" t="s">
        <v>36</v>
      </c>
      <c r="S347" s="33" t="s">
        <v>37</v>
      </c>
      <c r="T347" s="33" t="s">
        <v>295</v>
      </c>
      <c r="U347" s="35" t="s">
        <v>64</v>
      </c>
      <c r="V347" s="35" t="s">
        <v>73</v>
      </c>
      <c r="W347" s="33" t="s">
        <v>38</v>
      </c>
      <c r="X347" s="35" t="s">
        <v>115</v>
      </c>
      <c r="Y347" s="35" t="s">
        <v>46</v>
      </c>
      <c r="Z347" s="35" t="s">
        <v>52</v>
      </c>
      <c r="AA347" s="33" t="s">
        <v>40</v>
      </c>
      <c r="AB347" s="33" t="s">
        <v>41</v>
      </c>
      <c r="AC347" s="33"/>
      <c r="AD347">
        <f t="shared" si="18"/>
        <v>1</v>
      </c>
      <c r="AE347">
        <f t="shared" si="19"/>
        <v>2022</v>
      </c>
      <c r="AF347" s="33" t="str">
        <f>VLOOKUP(Q337,'[1]Tabla de Homologación'!$D$7:$E$634,2,0)</f>
        <v>Producto</v>
      </c>
      <c r="AG347">
        <f t="shared" si="17"/>
        <v>2</v>
      </c>
    </row>
    <row r="348" spans="1:33" x14ac:dyDescent="0.2">
      <c r="A348" s="33" t="s">
        <v>296</v>
      </c>
      <c r="B348" s="33" t="s">
        <v>29</v>
      </c>
      <c r="C348" s="33" t="s">
        <v>81</v>
      </c>
      <c r="D348" s="33" t="s">
        <v>31</v>
      </c>
      <c r="E348" s="33" t="s">
        <v>297</v>
      </c>
      <c r="F348" s="33" t="s">
        <v>429</v>
      </c>
      <c r="G348" s="34">
        <v>44573.635856481502</v>
      </c>
      <c r="H348" s="34">
        <v>44594.607731481497</v>
      </c>
      <c r="I348" s="33" t="s">
        <v>298</v>
      </c>
      <c r="J348" s="35" t="s">
        <v>299</v>
      </c>
      <c r="K348" s="33" t="s">
        <v>32</v>
      </c>
      <c r="L348" s="36">
        <v>44573.635856481502</v>
      </c>
      <c r="M348" s="33" t="s">
        <v>33</v>
      </c>
      <c r="N348" s="37">
        <v>15</v>
      </c>
      <c r="O348" s="33" t="s">
        <v>33</v>
      </c>
      <c r="P348" s="33" t="s">
        <v>34</v>
      </c>
      <c r="Q348" s="33" t="s">
        <v>92</v>
      </c>
      <c r="R348" s="33" t="s">
        <v>36</v>
      </c>
      <c r="S348" s="33" t="s">
        <v>37</v>
      </c>
      <c r="T348" s="33" t="s">
        <v>138</v>
      </c>
      <c r="U348" s="35"/>
      <c r="V348" s="35" t="s">
        <v>109</v>
      </c>
      <c r="W348" s="33" t="s">
        <v>38</v>
      </c>
      <c r="X348" s="35" t="s">
        <v>115</v>
      </c>
      <c r="Y348" s="35" t="s">
        <v>44</v>
      </c>
      <c r="Z348" s="35" t="s">
        <v>127</v>
      </c>
      <c r="AA348" s="33" t="s">
        <v>40</v>
      </c>
      <c r="AB348" s="33" t="s">
        <v>41</v>
      </c>
      <c r="AC348" s="33"/>
      <c r="AD348">
        <f t="shared" si="18"/>
        <v>1</v>
      </c>
      <c r="AE348">
        <f t="shared" si="19"/>
        <v>2022</v>
      </c>
      <c r="AF348" s="33" t="str">
        <f>VLOOKUP(Q338,'[1]Tabla de Homologación'!$D$7:$E$634,2,0)</f>
        <v>Producto</v>
      </c>
      <c r="AG348">
        <f t="shared" si="17"/>
        <v>2</v>
      </c>
    </row>
    <row r="349" spans="1:33" x14ac:dyDescent="0.2">
      <c r="A349" s="33" t="s">
        <v>731</v>
      </c>
      <c r="B349" s="33" t="s">
        <v>29</v>
      </c>
      <c r="C349" s="33" t="s">
        <v>93</v>
      </c>
      <c r="D349" s="33" t="s">
        <v>31</v>
      </c>
      <c r="E349" s="33" t="s">
        <v>732</v>
      </c>
      <c r="F349" s="33" t="s">
        <v>733</v>
      </c>
      <c r="G349" s="34">
        <v>44615.635613425897</v>
      </c>
      <c r="H349" s="34">
        <v>44641.798912036997</v>
      </c>
      <c r="I349" s="33" t="s">
        <v>734</v>
      </c>
      <c r="J349" s="35" t="s">
        <v>735</v>
      </c>
      <c r="K349" s="33" t="s">
        <v>32</v>
      </c>
      <c r="L349" s="36">
        <v>44615.635613425897</v>
      </c>
      <c r="M349" s="33" t="s">
        <v>33</v>
      </c>
      <c r="N349" s="37">
        <v>17</v>
      </c>
      <c r="O349" s="33" t="s">
        <v>33</v>
      </c>
      <c r="P349" s="33" t="s">
        <v>47</v>
      </c>
      <c r="Q349" s="33" t="s">
        <v>624</v>
      </c>
      <c r="R349" s="33" t="s">
        <v>36</v>
      </c>
      <c r="S349" s="33" t="s">
        <v>37</v>
      </c>
      <c r="T349" s="33" t="s">
        <v>361</v>
      </c>
      <c r="U349" s="35" t="s">
        <v>64</v>
      </c>
      <c r="V349" s="35" t="s">
        <v>79</v>
      </c>
      <c r="W349" s="33" t="s">
        <v>38</v>
      </c>
      <c r="X349" s="35" t="s">
        <v>115</v>
      </c>
      <c r="Y349" s="35" t="s">
        <v>44</v>
      </c>
      <c r="Z349" s="35" t="s">
        <v>49</v>
      </c>
      <c r="AA349" s="33" t="s">
        <v>40</v>
      </c>
      <c r="AB349" s="33" t="s">
        <v>41</v>
      </c>
      <c r="AC349" s="33"/>
      <c r="AD349">
        <f t="shared" si="18"/>
        <v>2</v>
      </c>
      <c r="AE349">
        <f t="shared" si="19"/>
        <v>2022</v>
      </c>
      <c r="AF349" s="33" t="str">
        <f>VLOOKUP(Q339,'[1]Tabla de Homologación'!$D$7:$E$634,2,0)</f>
        <v>Producto</v>
      </c>
      <c r="AG349">
        <f t="shared" si="17"/>
        <v>3</v>
      </c>
    </row>
    <row r="350" spans="1:33" x14ac:dyDescent="0.2">
      <c r="A350" s="33" t="s">
        <v>1711</v>
      </c>
      <c r="B350" s="33" t="s">
        <v>29</v>
      </c>
      <c r="C350" s="33" t="s">
        <v>93</v>
      </c>
      <c r="D350" s="33" t="s">
        <v>31</v>
      </c>
      <c r="E350" s="33" t="s">
        <v>1712</v>
      </c>
      <c r="F350" s="33" t="s">
        <v>1713</v>
      </c>
      <c r="G350" s="34">
        <v>44726.442372685196</v>
      </c>
      <c r="H350" s="34">
        <v>44782.552407407398</v>
      </c>
      <c r="I350" s="33" t="s">
        <v>302</v>
      </c>
      <c r="J350" s="35" t="s">
        <v>303</v>
      </c>
      <c r="K350" s="33" t="s">
        <v>32</v>
      </c>
      <c r="L350" s="36">
        <v>44726.442372685196</v>
      </c>
      <c r="M350" s="33" t="s">
        <v>42</v>
      </c>
      <c r="N350" s="37">
        <v>38</v>
      </c>
      <c r="O350" s="33" t="s">
        <v>42</v>
      </c>
      <c r="P350" s="33" t="s">
        <v>34</v>
      </c>
      <c r="Q350" s="33" t="s">
        <v>177</v>
      </c>
      <c r="R350" s="33" t="s">
        <v>36</v>
      </c>
      <c r="S350" s="33" t="s">
        <v>37</v>
      </c>
      <c r="T350" s="33" t="s">
        <v>1447</v>
      </c>
      <c r="U350" s="35" t="s">
        <v>64</v>
      </c>
      <c r="V350" s="35" t="s">
        <v>55</v>
      </c>
      <c r="W350" s="33" t="s">
        <v>38</v>
      </c>
      <c r="X350" s="35" t="s">
        <v>115</v>
      </c>
      <c r="Y350" s="35" t="s">
        <v>44</v>
      </c>
      <c r="Z350" s="35" t="s">
        <v>39</v>
      </c>
      <c r="AA350" s="33" t="s">
        <v>40</v>
      </c>
      <c r="AB350" s="33" t="s">
        <v>41</v>
      </c>
      <c r="AC350" s="33"/>
      <c r="AD350">
        <f t="shared" si="18"/>
        <v>6</v>
      </c>
      <c r="AE350">
        <f t="shared" si="19"/>
        <v>2022</v>
      </c>
      <c r="AF350" s="33" t="str">
        <f>VLOOKUP(Q340,'[1]Tabla de Homologación'!$D$7:$E$634,2,0)</f>
        <v xml:space="preserve">Producto </v>
      </c>
      <c r="AG350">
        <f t="shared" si="17"/>
        <v>8</v>
      </c>
    </row>
    <row r="351" spans="1:33" x14ac:dyDescent="0.2">
      <c r="A351" s="33" t="s">
        <v>1714</v>
      </c>
      <c r="B351" s="33" t="s">
        <v>29</v>
      </c>
      <c r="C351" s="33" t="s">
        <v>93</v>
      </c>
      <c r="D351" s="33" t="s">
        <v>31</v>
      </c>
      <c r="E351" s="33" t="s">
        <v>1715</v>
      </c>
      <c r="F351" s="33" t="s">
        <v>2115</v>
      </c>
      <c r="G351" s="34">
        <v>44781.530243055597</v>
      </c>
      <c r="H351" s="34">
        <v>44837.695706018501</v>
      </c>
      <c r="I351" s="33" t="s">
        <v>1716</v>
      </c>
      <c r="J351" s="35" t="s">
        <v>1717</v>
      </c>
      <c r="K351" s="33" t="s">
        <v>32</v>
      </c>
      <c r="L351" s="36">
        <v>44777.333333333299</v>
      </c>
      <c r="M351" s="33" t="s">
        <v>33</v>
      </c>
      <c r="N351" s="37">
        <v>39</v>
      </c>
      <c r="O351" s="33" t="s">
        <v>42</v>
      </c>
      <c r="P351" s="33" t="s">
        <v>34</v>
      </c>
      <c r="Q351" s="33" t="s">
        <v>126</v>
      </c>
      <c r="R351" s="33" t="s">
        <v>36</v>
      </c>
      <c r="S351" s="33" t="s">
        <v>37</v>
      </c>
      <c r="T351" s="33" t="s">
        <v>726</v>
      </c>
      <c r="U351" s="35" t="s">
        <v>64</v>
      </c>
      <c r="V351" s="35" t="s">
        <v>96</v>
      </c>
      <c r="W351" s="33" t="s">
        <v>38</v>
      </c>
      <c r="X351" s="35" t="s">
        <v>115</v>
      </c>
      <c r="Y351" s="35" t="s">
        <v>44</v>
      </c>
      <c r="Z351" s="35" t="s">
        <v>86</v>
      </c>
      <c r="AA351" s="33" t="s">
        <v>40</v>
      </c>
      <c r="AB351" s="33" t="s">
        <v>41</v>
      </c>
      <c r="AC351" s="33"/>
      <c r="AD351">
        <f t="shared" si="18"/>
        <v>8</v>
      </c>
      <c r="AE351">
        <f t="shared" si="19"/>
        <v>2022</v>
      </c>
      <c r="AF351" s="33" t="str">
        <f>VLOOKUP(Q341,'[1]Tabla de Homologación'!$D$7:$E$634,2,0)</f>
        <v>Producto</v>
      </c>
      <c r="AG351">
        <f t="shared" si="17"/>
        <v>10</v>
      </c>
    </row>
    <row r="352" spans="1:33" x14ac:dyDescent="0.2">
      <c r="A352" s="33" t="s">
        <v>1718</v>
      </c>
      <c r="B352" s="33" t="s">
        <v>29</v>
      </c>
      <c r="C352" s="33" t="s">
        <v>93</v>
      </c>
      <c r="D352" s="33" t="s">
        <v>31</v>
      </c>
      <c r="E352" s="33" t="s">
        <v>1719</v>
      </c>
      <c r="F352" s="33" t="s">
        <v>2116</v>
      </c>
      <c r="G352" s="34">
        <v>44781.535277777803</v>
      </c>
      <c r="H352" s="34">
        <v>44837.696539351899</v>
      </c>
      <c r="I352" s="33" t="s">
        <v>1720</v>
      </c>
      <c r="J352" s="35" t="s">
        <v>1721</v>
      </c>
      <c r="K352" s="33" t="s">
        <v>32</v>
      </c>
      <c r="L352" s="36">
        <v>44777.333333333299</v>
      </c>
      <c r="M352" s="33" t="s">
        <v>33</v>
      </c>
      <c r="N352" s="37">
        <v>39</v>
      </c>
      <c r="O352" s="33" t="s">
        <v>42</v>
      </c>
      <c r="P352" s="33" t="s">
        <v>47</v>
      </c>
      <c r="Q352" s="33" t="s">
        <v>126</v>
      </c>
      <c r="R352" s="33" t="s">
        <v>36</v>
      </c>
      <c r="S352" s="33" t="s">
        <v>37</v>
      </c>
      <c r="T352" s="33"/>
      <c r="U352" s="35" t="s">
        <v>64</v>
      </c>
      <c r="V352" s="35" t="s">
        <v>58</v>
      </c>
      <c r="W352" s="33" t="s">
        <v>38</v>
      </c>
      <c r="X352" s="35" t="s">
        <v>115</v>
      </c>
      <c r="Y352" s="35" t="s">
        <v>1190</v>
      </c>
      <c r="Z352" s="35" t="s">
        <v>86</v>
      </c>
      <c r="AA352" s="33"/>
      <c r="AB352" s="33" t="s">
        <v>41</v>
      </c>
      <c r="AC352" s="33"/>
      <c r="AD352">
        <f t="shared" si="18"/>
        <v>8</v>
      </c>
      <c r="AE352">
        <f t="shared" si="19"/>
        <v>2022</v>
      </c>
      <c r="AF352" s="33" t="str">
        <f>VLOOKUP(Q342,'[1]Tabla de Homologación'!$D$7:$E$634,2,0)</f>
        <v>Producto</v>
      </c>
      <c r="AG352">
        <f t="shared" si="17"/>
        <v>10</v>
      </c>
    </row>
    <row r="353" spans="1:33" x14ac:dyDescent="0.2">
      <c r="A353" s="33" t="s">
        <v>1722</v>
      </c>
      <c r="B353" s="33" t="s">
        <v>29</v>
      </c>
      <c r="C353" s="33" t="s">
        <v>93</v>
      </c>
      <c r="D353" s="33" t="s">
        <v>31</v>
      </c>
      <c r="E353" s="33"/>
      <c r="F353" s="33" t="s">
        <v>1911</v>
      </c>
      <c r="G353" s="34">
        <v>44784.554178240702</v>
      </c>
      <c r="H353" s="34">
        <v>44811.491458333301</v>
      </c>
      <c r="I353" s="33" t="s">
        <v>1241</v>
      </c>
      <c r="J353" s="35" t="s">
        <v>1242</v>
      </c>
      <c r="K353" s="33" t="s">
        <v>32</v>
      </c>
      <c r="L353" s="36">
        <v>44784.5541898148</v>
      </c>
      <c r="M353" s="33" t="s">
        <v>33</v>
      </c>
      <c r="N353" s="37">
        <v>18</v>
      </c>
      <c r="O353" s="33" t="s">
        <v>33</v>
      </c>
      <c r="P353" s="33" t="s">
        <v>34</v>
      </c>
      <c r="Q353" s="33" t="s">
        <v>126</v>
      </c>
      <c r="R353" s="33" t="s">
        <v>36</v>
      </c>
      <c r="S353" s="33" t="s">
        <v>37</v>
      </c>
      <c r="T353" s="33" t="s">
        <v>1726</v>
      </c>
      <c r="U353" s="35" t="s">
        <v>64</v>
      </c>
      <c r="V353" s="35" t="s">
        <v>58</v>
      </c>
      <c r="W353" s="33" t="s">
        <v>38</v>
      </c>
      <c r="X353" s="35" t="s">
        <v>46</v>
      </c>
      <c r="Y353" s="35" t="s">
        <v>115</v>
      </c>
      <c r="Z353" s="35" t="s">
        <v>1190</v>
      </c>
      <c r="AA353" s="33" t="s">
        <v>40</v>
      </c>
      <c r="AB353" s="33" t="s">
        <v>41</v>
      </c>
      <c r="AC353" s="33"/>
      <c r="AD353">
        <f t="shared" si="18"/>
        <v>8</v>
      </c>
      <c r="AE353">
        <f t="shared" si="19"/>
        <v>2022</v>
      </c>
      <c r="AF353" s="33" t="str">
        <f>VLOOKUP(Q343,'[1]Tabla de Homologación'!$D$7:$E$634,2,0)</f>
        <v xml:space="preserve">Producto </v>
      </c>
      <c r="AG353">
        <f t="shared" si="17"/>
        <v>9</v>
      </c>
    </row>
    <row r="354" spans="1:33" x14ac:dyDescent="0.2">
      <c r="A354" s="33" t="s">
        <v>1724</v>
      </c>
      <c r="B354" s="33" t="s">
        <v>29</v>
      </c>
      <c r="C354" s="33" t="s">
        <v>93</v>
      </c>
      <c r="D354" s="33" t="s">
        <v>31</v>
      </c>
      <c r="E354" s="33" t="s">
        <v>1725</v>
      </c>
      <c r="F354" s="33" t="s">
        <v>1912</v>
      </c>
      <c r="G354" s="34">
        <v>44784.685185185197</v>
      </c>
      <c r="H354" s="34">
        <v>44811.490752314799</v>
      </c>
      <c r="I354" s="33" t="s">
        <v>1241</v>
      </c>
      <c r="J354" s="35" t="s">
        <v>1242</v>
      </c>
      <c r="K354" s="33" t="s">
        <v>32</v>
      </c>
      <c r="L354" s="36">
        <v>44784.685185185197</v>
      </c>
      <c r="M354" s="33" t="s">
        <v>33</v>
      </c>
      <c r="N354" s="37">
        <v>18</v>
      </c>
      <c r="O354" s="33" t="s">
        <v>33</v>
      </c>
      <c r="P354" s="33" t="s">
        <v>34</v>
      </c>
      <c r="Q354" s="33" t="s">
        <v>126</v>
      </c>
      <c r="R354" s="33" t="s">
        <v>36</v>
      </c>
      <c r="S354" s="33" t="s">
        <v>37</v>
      </c>
      <c r="T354" s="33" t="s">
        <v>1726</v>
      </c>
      <c r="U354" s="35" t="s">
        <v>64</v>
      </c>
      <c r="V354" s="35" t="s">
        <v>58</v>
      </c>
      <c r="W354" s="33" t="s">
        <v>38</v>
      </c>
      <c r="X354" s="35" t="s">
        <v>46</v>
      </c>
      <c r="Y354" s="35" t="s">
        <v>115</v>
      </c>
      <c r="Z354" s="35" t="s">
        <v>1190</v>
      </c>
      <c r="AA354" s="33" t="s">
        <v>40</v>
      </c>
      <c r="AB354" s="33" t="s">
        <v>41</v>
      </c>
      <c r="AC354" s="33"/>
      <c r="AD354">
        <f t="shared" si="18"/>
        <v>8</v>
      </c>
      <c r="AE354">
        <f t="shared" si="19"/>
        <v>2022</v>
      </c>
      <c r="AF354" s="33" t="str">
        <f>VLOOKUP(Q344,'[1]Tabla de Homologación'!$D$7:$E$634,2,0)</f>
        <v>Producto</v>
      </c>
      <c r="AG354">
        <f t="shared" si="17"/>
        <v>9</v>
      </c>
    </row>
    <row r="355" spans="1:33" x14ac:dyDescent="0.2">
      <c r="A355" s="33" t="s">
        <v>1727</v>
      </c>
      <c r="B355" s="33" t="s">
        <v>94</v>
      </c>
      <c r="C355" s="33" t="s">
        <v>93</v>
      </c>
      <c r="D355" s="33" t="s">
        <v>31</v>
      </c>
      <c r="E355" s="33" t="s">
        <v>1728</v>
      </c>
      <c r="F355" s="33"/>
      <c r="G355" s="34">
        <v>44789.513391203698</v>
      </c>
      <c r="H355" s="33"/>
      <c r="I355" s="33" t="s">
        <v>1729</v>
      </c>
      <c r="J355" s="35" t="s">
        <v>1730</v>
      </c>
      <c r="K355" s="33" t="s">
        <v>32</v>
      </c>
      <c r="L355" s="36">
        <v>44786.333333333299</v>
      </c>
      <c r="M355" s="33" t="s">
        <v>33</v>
      </c>
      <c r="N355" s="37">
        <v>51</v>
      </c>
      <c r="O355" s="33" t="s">
        <v>42</v>
      </c>
      <c r="P355" s="33" t="s">
        <v>34</v>
      </c>
      <c r="Q355" s="33" t="s">
        <v>45</v>
      </c>
      <c r="R355" s="33" t="s">
        <v>36</v>
      </c>
      <c r="S355" s="33" t="s">
        <v>37</v>
      </c>
      <c r="T355" s="33" t="s">
        <v>101</v>
      </c>
      <c r="U355" s="35" t="s">
        <v>64</v>
      </c>
      <c r="V355" s="35" t="s">
        <v>68</v>
      </c>
      <c r="W355" s="33" t="s">
        <v>38</v>
      </c>
      <c r="X355" s="35" t="s">
        <v>886</v>
      </c>
      <c r="Y355" s="35" t="s">
        <v>838</v>
      </c>
      <c r="Z355" s="35" t="s">
        <v>1190</v>
      </c>
      <c r="AA355" s="33" t="s">
        <v>40</v>
      </c>
      <c r="AB355" s="33" t="s">
        <v>41</v>
      </c>
      <c r="AC355" s="33"/>
      <c r="AD355">
        <f t="shared" si="18"/>
        <v>8</v>
      </c>
      <c r="AE355">
        <f t="shared" si="19"/>
        <v>2022</v>
      </c>
      <c r="AF355" s="33" t="str">
        <f>VLOOKUP(Q345,'[1]Tabla de Homologación'!$D$7:$E$634,2,0)</f>
        <v>Producto</v>
      </c>
      <c r="AG355">
        <f t="shared" si="17"/>
        <v>1</v>
      </c>
    </row>
    <row r="356" spans="1:33" x14ac:dyDescent="0.2">
      <c r="A356" s="33" t="s">
        <v>1731</v>
      </c>
      <c r="B356" s="33" t="s">
        <v>29</v>
      </c>
      <c r="C356" s="33" t="s">
        <v>93</v>
      </c>
      <c r="D356" s="33" t="s">
        <v>31</v>
      </c>
      <c r="E356" s="33" t="s">
        <v>1732</v>
      </c>
      <c r="F356" s="33" t="s">
        <v>2117</v>
      </c>
      <c r="G356" s="34">
        <v>44802.757210648102</v>
      </c>
      <c r="H356" s="34">
        <v>44847.672094907401</v>
      </c>
      <c r="I356" s="33" t="s">
        <v>1733</v>
      </c>
      <c r="J356" s="35" t="s">
        <v>1734</v>
      </c>
      <c r="K356" s="33" t="s">
        <v>32</v>
      </c>
      <c r="L356" s="36">
        <v>44802.757210648102</v>
      </c>
      <c r="M356" s="33" t="s">
        <v>42</v>
      </c>
      <c r="N356" s="37">
        <v>30</v>
      </c>
      <c r="O356" s="33" t="s">
        <v>42</v>
      </c>
      <c r="P356" s="33" t="s">
        <v>34</v>
      </c>
      <c r="Q356" s="33" t="s">
        <v>66</v>
      </c>
      <c r="R356" s="33" t="s">
        <v>36</v>
      </c>
      <c r="S356" s="33" t="s">
        <v>37</v>
      </c>
      <c r="T356" s="33" t="s">
        <v>335</v>
      </c>
      <c r="U356" s="35" t="s">
        <v>64</v>
      </c>
      <c r="V356" s="35" t="s">
        <v>1090</v>
      </c>
      <c r="W356" s="33" t="s">
        <v>38</v>
      </c>
      <c r="X356" s="35" t="s">
        <v>115</v>
      </c>
      <c r="Y356" s="35" t="s">
        <v>44</v>
      </c>
      <c r="Z356" s="35" t="s">
        <v>838</v>
      </c>
      <c r="AA356" s="33" t="s">
        <v>40</v>
      </c>
      <c r="AB356" s="33" t="s">
        <v>41</v>
      </c>
      <c r="AC356" s="33"/>
      <c r="AD356">
        <f t="shared" si="18"/>
        <v>8</v>
      </c>
      <c r="AE356">
        <f t="shared" si="19"/>
        <v>2022</v>
      </c>
      <c r="AF356" s="33" t="str">
        <f>VLOOKUP(Q346,'[1]Tabla de Homologación'!$D$7:$E$634,2,0)</f>
        <v>Producto</v>
      </c>
      <c r="AG356">
        <f t="shared" si="17"/>
        <v>10</v>
      </c>
    </row>
    <row r="357" spans="1:33" x14ac:dyDescent="0.2">
      <c r="A357" s="33" t="s">
        <v>1913</v>
      </c>
      <c r="B357" s="33" t="s">
        <v>29</v>
      </c>
      <c r="C357" s="33" t="s">
        <v>93</v>
      </c>
      <c r="D357" s="33" t="s">
        <v>31</v>
      </c>
      <c r="E357" s="33" t="s">
        <v>1914</v>
      </c>
      <c r="F357" s="33" t="s">
        <v>2118</v>
      </c>
      <c r="G357" s="34">
        <v>44805.590648148202</v>
      </c>
      <c r="H357" s="34">
        <v>44851.645833333299</v>
      </c>
      <c r="I357" s="33" t="s">
        <v>1915</v>
      </c>
      <c r="J357" s="35" t="s">
        <v>1916</v>
      </c>
      <c r="K357" s="33" t="s">
        <v>32</v>
      </c>
      <c r="L357" s="36">
        <v>44805.590648148202</v>
      </c>
      <c r="M357" s="33" t="s">
        <v>42</v>
      </c>
      <c r="N357" s="37">
        <v>29</v>
      </c>
      <c r="O357" s="33" t="s">
        <v>42</v>
      </c>
      <c r="P357" s="33" t="s">
        <v>34</v>
      </c>
      <c r="Q357" s="33" t="s">
        <v>50</v>
      </c>
      <c r="R357" s="33" t="s">
        <v>36</v>
      </c>
      <c r="S357" s="33" t="s">
        <v>37</v>
      </c>
      <c r="T357" s="33" t="s">
        <v>424</v>
      </c>
      <c r="U357" s="35" t="s">
        <v>64</v>
      </c>
      <c r="V357" s="35" t="s">
        <v>51</v>
      </c>
      <c r="W357" s="33" t="s">
        <v>38</v>
      </c>
      <c r="X357" s="35" t="s">
        <v>46</v>
      </c>
      <c r="Y357" s="35" t="s">
        <v>115</v>
      </c>
      <c r="Z357" s="35" t="s">
        <v>1190</v>
      </c>
      <c r="AA357" s="33" t="s">
        <v>40</v>
      </c>
      <c r="AB357" s="33" t="s">
        <v>41</v>
      </c>
      <c r="AC357" s="33"/>
      <c r="AD357">
        <f t="shared" si="18"/>
        <v>9</v>
      </c>
      <c r="AE357">
        <f t="shared" si="19"/>
        <v>2022</v>
      </c>
      <c r="AF357" s="33" t="str">
        <f>VLOOKUP(Q347,'[1]Tabla de Homologación'!$D$7:$E$634,2,0)</f>
        <v xml:space="preserve">Producto </v>
      </c>
      <c r="AG357">
        <f t="shared" si="17"/>
        <v>10</v>
      </c>
    </row>
    <row r="358" spans="1:33" x14ac:dyDescent="0.2">
      <c r="A358" s="33" t="s">
        <v>1917</v>
      </c>
      <c r="B358" s="33" t="s">
        <v>29</v>
      </c>
      <c r="C358" s="33" t="s">
        <v>93</v>
      </c>
      <c r="D358" s="33" t="s">
        <v>31</v>
      </c>
      <c r="E358" s="33" t="s">
        <v>1918</v>
      </c>
      <c r="F358" s="33" t="s">
        <v>2119</v>
      </c>
      <c r="G358" s="34">
        <v>44809.637673611098</v>
      </c>
      <c r="H358" s="34">
        <v>44857.675185185202</v>
      </c>
      <c r="I358" s="33" t="s">
        <v>1919</v>
      </c>
      <c r="J358" s="35" t="s">
        <v>1920</v>
      </c>
      <c r="K358" s="33" t="s">
        <v>32</v>
      </c>
      <c r="L358" s="36">
        <v>44809.637673611098</v>
      </c>
      <c r="M358" s="33" t="s">
        <v>33</v>
      </c>
      <c r="N358" s="37">
        <v>31</v>
      </c>
      <c r="O358" s="33" t="s">
        <v>42</v>
      </c>
      <c r="P358" s="33" t="s">
        <v>47</v>
      </c>
      <c r="Q358" s="33" t="s">
        <v>88</v>
      </c>
      <c r="R358" s="33" t="s">
        <v>36</v>
      </c>
      <c r="S358" s="33" t="s">
        <v>37</v>
      </c>
      <c r="T358" s="33" t="s">
        <v>108</v>
      </c>
      <c r="U358" s="35" t="s">
        <v>64</v>
      </c>
      <c r="V358" s="35" t="s">
        <v>53</v>
      </c>
      <c r="W358" s="33" t="s">
        <v>38</v>
      </c>
      <c r="X358" s="35" t="s">
        <v>115</v>
      </c>
      <c r="Y358" s="35" t="s">
        <v>1190</v>
      </c>
      <c r="Z358" s="35" t="s">
        <v>46</v>
      </c>
      <c r="AA358" s="33" t="s">
        <v>40</v>
      </c>
      <c r="AB358" s="33" t="s">
        <v>41</v>
      </c>
      <c r="AC358" s="33"/>
      <c r="AD358">
        <f t="shared" si="18"/>
        <v>9</v>
      </c>
      <c r="AE358">
        <f t="shared" si="19"/>
        <v>2022</v>
      </c>
      <c r="AF358" s="33" t="s">
        <v>1756</v>
      </c>
      <c r="AG358">
        <f t="shared" si="17"/>
        <v>10</v>
      </c>
    </row>
    <row r="359" spans="1:33" x14ac:dyDescent="0.2">
      <c r="A359" s="33" t="s">
        <v>2120</v>
      </c>
      <c r="B359" s="33" t="s">
        <v>29</v>
      </c>
      <c r="C359" s="33" t="s">
        <v>93</v>
      </c>
      <c r="D359" s="33" t="s">
        <v>31</v>
      </c>
      <c r="E359" s="33"/>
      <c r="F359" s="33" t="s">
        <v>2121</v>
      </c>
      <c r="G359" s="34">
        <v>44812.6464583333</v>
      </c>
      <c r="H359" s="34">
        <v>44845.656597222202</v>
      </c>
      <c r="I359" s="33" t="s">
        <v>1923</v>
      </c>
      <c r="J359" s="35" t="s">
        <v>1924</v>
      </c>
      <c r="K359" s="33" t="s">
        <v>32</v>
      </c>
      <c r="L359" s="36">
        <v>44812.646469907399</v>
      </c>
      <c r="M359" s="33" t="s">
        <v>33</v>
      </c>
      <c r="N359" s="37">
        <v>20</v>
      </c>
      <c r="O359" s="33" t="s">
        <v>33</v>
      </c>
      <c r="P359" s="33" t="s">
        <v>34</v>
      </c>
      <c r="Q359" s="33" t="s">
        <v>126</v>
      </c>
      <c r="R359" s="33" t="s">
        <v>36</v>
      </c>
      <c r="S359" s="33" t="s">
        <v>37</v>
      </c>
      <c r="T359" s="33" t="s">
        <v>424</v>
      </c>
      <c r="U359" s="35" t="s">
        <v>64</v>
      </c>
      <c r="V359" s="35" t="s">
        <v>96</v>
      </c>
      <c r="W359" s="33" t="s">
        <v>38</v>
      </c>
      <c r="X359" s="35" t="s">
        <v>115</v>
      </c>
      <c r="Y359" s="35" t="s">
        <v>116</v>
      </c>
      <c r="Z359" s="35" t="s">
        <v>86</v>
      </c>
      <c r="AA359" s="33" t="s">
        <v>40</v>
      </c>
      <c r="AB359" s="33" t="s">
        <v>41</v>
      </c>
      <c r="AC359" s="33"/>
      <c r="AD359">
        <f t="shared" si="18"/>
        <v>9</v>
      </c>
      <c r="AE359">
        <f t="shared" si="19"/>
        <v>2022</v>
      </c>
      <c r="AF359" s="33" t="str">
        <f>VLOOKUP(Q349,'[1]Tabla de Homologación'!$D$7:$E$634,2,0)</f>
        <v>Producto</v>
      </c>
      <c r="AG359">
        <f t="shared" si="17"/>
        <v>10</v>
      </c>
    </row>
    <row r="360" spans="1:33" x14ac:dyDescent="0.2">
      <c r="A360" s="33" t="s">
        <v>1921</v>
      </c>
      <c r="B360" s="33" t="s">
        <v>29</v>
      </c>
      <c r="C360" s="33" t="s">
        <v>93</v>
      </c>
      <c r="D360" s="33" t="s">
        <v>31</v>
      </c>
      <c r="E360" s="33" t="s">
        <v>1922</v>
      </c>
      <c r="F360" s="33" t="s">
        <v>2122</v>
      </c>
      <c r="G360" s="34">
        <v>44816.7436689815</v>
      </c>
      <c r="H360" s="34">
        <v>44841.467384259297</v>
      </c>
      <c r="I360" s="33" t="s">
        <v>1923</v>
      </c>
      <c r="J360" s="35" t="s">
        <v>1924</v>
      </c>
      <c r="K360" s="33" t="s">
        <v>32</v>
      </c>
      <c r="L360" s="36">
        <v>44811.333333333299</v>
      </c>
      <c r="M360" s="33" t="s">
        <v>33</v>
      </c>
      <c r="N360" s="37">
        <v>20</v>
      </c>
      <c r="O360" s="33" t="s">
        <v>33</v>
      </c>
      <c r="P360" s="33" t="s">
        <v>34</v>
      </c>
      <c r="Q360" s="33" t="s">
        <v>126</v>
      </c>
      <c r="R360" s="33" t="s">
        <v>36</v>
      </c>
      <c r="S360" s="33" t="s">
        <v>37</v>
      </c>
      <c r="T360" s="33" t="s">
        <v>424</v>
      </c>
      <c r="U360" s="35" t="s">
        <v>64</v>
      </c>
      <c r="V360" s="35" t="s">
        <v>96</v>
      </c>
      <c r="W360" s="33" t="s">
        <v>38</v>
      </c>
      <c r="X360" s="35" t="s">
        <v>115</v>
      </c>
      <c r="Y360" s="35" t="s">
        <v>1190</v>
      </c>
      <c r="Z360" s="35" t="s">
        <v>115</v>
      </c>
      <c r="AA360" s="33" t="s">
        <v>40</v>
      </c>
      <c r="AB360" s="33" t="s">
        <v>41</v>
      </c>
      <c r="AC360" s="33"/>
      <c r="AD360">
        <f t="shared" si="18"/>
        <v>9</v>
      </c>
      <c r="AE360">
        <f t="shared" si="19"/>
        <v>2022</v>
      </c>
      <c r="AF360" s="33" t="s">
        <v>1756</v>
      </c>
      <c r="AG360">
        <f t="shared" si="17"/>
        <v>10</v>
      </c>
    </row>
    <row r="361" spans="1:33" x14ac:dyDescent="0.2">
      <c r="A361" s="33" t="s">
        <v>1925</v>
      </c>
      <c r="B361" s="33" t="s">
        <v>29</v>
      </c>
      <c r="C361" s="33" t="s">
        <v>93</v>
      </c>
      <c r="D361" s="33" t="s">
        <v>31</v>
      </c>
      <c r="E361" s="33" t="s">
        <v>1926</v>
      </c>
      <c r="F361" s="33" t="s">
        <v>2123</v>
      </c>
      <c r="G361" s="34">
        <v>44832.692511574103</v>
      </c>
      <c r="H361" s="34">
        <v>44857.7184375</v>
      </c>
      <c r="I361" s="33" t="s">
        <v>302</v>
      </c>
      <c r="J361" s="35" t="s">
        <v>303</v>
      </c>
      <c r="K361" s="33" t="s">
        <v>32</v>
      </c>
      <c r="L361" s="36">
        <v>44832.734178240702</v>
      </c>
      <c r="M361" s="33" t="s">
        <v>42</v>
      </c>
      <c r="N361" s="37">
        <v>16</v>
      </c>
      <c r="O361" s="33" t="s">
        <v>33</v>
      </c>
      <c r="P361" s="33" t="s">
        <v>34</v>
      </c>
      <c r="Q361" s="33" t="s">
        <v>165</v>
      </c>
      <c r="R361" s="33" t="s">
        <v>36</v>
      </c>
      <c r="S361" s="33" t="s">
        <v>37</v>
      </c>
      <c r="T361" s="33" t="s">
        <v>1447</v>
      </c>
      <c r="U361" s="35" t="s">
        <v>64</v>
      </c>
      <c r="V361" s="35" t="s">
        <v>55</v>
      </c>
      <c r="W361" s="33" t="s">
        <v>38</v>
      </c>
      <c r="X361" s="35" t="s">
        <v>115</v>
      </c>
      <c r="Y361" s="35" t="s">
        <v>1190</v>
      </c>
      <c r="Z361" s="35" t="s">
        <v>115</v>
      </c>
      <c r="AA361" s="33" t="s">
        <v>40</v>
      </c>
      <c r="AB361" s="33" t="s">
        <v>41</v>
      </c>
      <c r="AC361" s="33"/>
      <c r="AD361">
        <f t="shared" si="18"/>
        <v>9</v>
      </c>
      <c r="AE361">
        <f t="shared" si="19"/>
        <v>2022</v>
      </c>
      <c r="AF361" s="33" t="s">
        <v>1756</v>
      </c>
      <c r="AG361">
        <f t="shared" si="17"/>
        <v>10</v>
      </c>
    </row>
    <row r="362" spans="1:33" x14ac:dyDescent="0.2">
      <c r="A362" s="33" t="s">
        <v>2124</v>
      </c>
      <c r="B362" s="33" t="s">
        <v>29</v>
      </c>
      <c r="C362" s="33" t="s">
        <v>93</v>
      </c>
      <c r="D362" s="33" t="s">
        <v>31</v>
      </c>
      <c r="E362" s="33" t="s">
        <v>2125</v>
      </c>
      <c r="F362" s="33" t="s">
        <v>2126</v>
      </c>
      <c r="G362" s="34">
        <v>44845.642233796301</v>
      </c>
      <c r="H362" s="34">
        <v>44854.465150463002</v>
      </c>
      <c r="I362" s="33" t="s">
        <v>2127</v>
      </c>
      <c r="J362" s="35" t="s">
        <v>2128</v>
      </c>
      <c r="K362" s="33" t="s">
        <v>32</v>
      </c>
      <c r="L362" s="36">
        <v>44845.683900463002</v>
      </c>
      <c r="M362" s="33" t="s">
        <v>33</v>
      </c>
      <c r="N362" s="37">
        <v>7</v>
      </c>
      <c r="O362" s="33" t="s">
        <v>33</v>
      </c>
      <c r="P362" s="33" t="s">
        <v>34</v>
      </c>
      <c r="Q362" s="33" t="s">
        <v>1344</v>
      </c>
      <c r="R362" s="33" t="s">
        <v>36</v>
      </c>
      <c r="S362" s="33" t="s">
        <v>37</v>
      </c>
      <c r="T362" s="33" t="s">
        <v>418</v>
      </c>
      <c r="U362" s="35"/>
      <c r="V362" s="35" t="s">
        <v>497</v>
      </c>
      <c r="W362" s="33" t="s">
        <v>38</v>
      </c>
      <c r="X362" s="35" t="s">
        <v>46</v>
      </c>
      <c r="Y362" s="35" t="s">
        <v>115</v>
      </c>
      <c r="Z362" s="35" t="s">
        <v>1190</v>
      </c>
      <c r="AA362" s="33" t="s">
        <v>40</v>
      </c>
      <c r="AB362" s="33" t="s">
        <v>41</v>
      </c>
      <c r="AC362" s="33"/>
      <c r="AD362">
        <f t="shared" si="18"/>
        <v>10</v>
      </c>
      <c r="AE362">
        <f t="shared" si="19"/>
        <v>2022</v>
      </c>
      <c r="AF362" s="33" t="s">
        <v>1756</v>
      </c>
      <c r="AG362">
        <f t="shared" si="17"/>
        <v>10</v>
      </c>
    </row>
    <row r="363" spans="1:33" x14ac:dyDescent="0.2">
      <c r="A363" s="33" t="s">
        <v>2129</v>
      </c>
      <c r="B363" s="33" t="s">
        <v>94</v>
      </c>
      <c r="C363" s="33" t="s">
        <v>93</v>
      </c>
      <c r="D363" s="33" t="s">
        <v>31</v>
      </c>
      <c r="E363" s="33"/>
      <c r="F363" s="33"/>
      <c r="G363" s="34">
        <v>44848.568749999999</v>
      </c>
      <c r="H363" s="33"/>
      <c r="I363" s="33" t="s">
        <v>2130</v>
      </c>
      <c r="J363" s="35" t="s">
        <v>2131</v>
      </c>
      <c r="K363" s="33" t="s">
        <v>32</v>
      </c>
      <c r="L363" s="36">
        <v>44848.610416666699</v>
      </c>
      <c r="M363" s="33" t="s">
        <v>33</v>
      </c>
      <c r="N363" s="37">
        <v>11</v>
      </c>
      <c r="O363" s="33" t="s">
        <v>33</v>
      </c>
      <c r="P363" s="33" t="s">
        <v>34</v>
      </c>
      <c r="Q363" s="33" t="s">
        <v>126</v>
      </c>
      <c r="R363" s="33" t="s">
        <v>36</v>
      </c>
      <c r="S363" s="33" t="s">
        <v>37</v>
      </c>
      <c r="T363" s="33" t="s">
        <v>1707</v>
      </c>
      <c r="U363" s="35" t="s">
        <v>64</v>
      </c>
      <c r="V363" s="35" t="s">
        <v>497</v>
      </c>
      <c r="W363" s="33" t="s">
        <v>38</v>
      </c>
      <c r="X363" s="35" t="s">
        <v>1190</v>
      </c>
      <c r="Y363" s="35" t="s">
        <v>116</v>
      </c>
      <c r="Z363" s="35" t="s">
        <v>115</v>
      </c>
      <c r="AA363" s="33" t="s">
        <v>40</v>
      </c>
      <c r="AB363" s="33" t="s">
        <v>41</v>
      </c>
      <c r="AC363" s="33"/>
      <c r="AD363">
        <f t="shared" si="18"/>
        <v>10</v>
      </c>
      <c r="AE363">
        <f t="shared" si="19"/>
        <v>2022</v>
      </c>
      <c r="AF363" s="33" t="s">
        <v>1756</v>
      </c>
      <c r="AG363">
        <f t="shared" si="17"/>
        <v>1</v>
      </c>
    </row>
    <row r="364" spans="1:33" x14ac:dyDescent="0.2">
      <c r="A364" s="33" t="s">
        <v>2132</v>
      </c>
      <c r="B364" s="33" t="s">
        <v>94</v>
      </c>
      <c r="C364" s="33" t="s">
        <v>93</v>
      </c>
      <c r="D364" s="33" t="s">
        <v>31</v>
      </c>
      <c r="E364" s="33" t="s">
        <v>2133</v>
      </c>
      <c r="F364" s="33"/>
      <c r="G364" s="34">
        <v>44851.504189814797</v>
      </c>
      <c r="H364" s="33"/>
      <c r="I364" s="33" t="s">
        <v>2130</v>
      </c>
      <c r="J364" s="35" t="s">
        <v>2131</v>
      </c>
      <c r="K364" s="33" t="s">
        <v>32</v>
      </c>
      <c r="L364" s="36">
        <v>44848.333333333299</v>
      </c>
      <c r="M364" s="33" t="s">
        <v>33</v>
      </c>
      <c r="N364" s="37">
        <v>11</v>
      </c>
      <c r="O364" s="33" t="s">
        <v>33</v>
      </c>
      <c r="P364" s="33" t="s">
        <v>34</v>
      </c>
      <c r="Q364" s="33" t="s">
        <v>126</v>
      </c>
      <c r="R364" s="33" t="s">
        <v>36</v>
      </c>
      <c r="S364" s="33" t="s">
        <v>37</v>
      </c>
      <c r="T364" s="33" t="s">
        <v>1707</v>
      </c>
      <c r="U364" s="35" t="s">
        <v>64</v>
      </c>
      <c r="V364" s="35" t="s">
        <v>497</v>
      </c>
      <c r="W364" s="33" t="s">
        <v>38</v>
      </c>
      <c r="X364" s="35" t="s">
        <v>838</v>
      </c>
      <c r="Y364" s="35" t="s">
        <v>1190</v>
      </c>
      <c r="Z364" s="35" t="s">
        <v>115</v>
      </c>
      <c r="AA364" s="33" t="s">
        <v>40</v>
      </c>
      <c r="AB364" s="33" t="s">
        <v>41</v>
      </c>
      <c r="AC364" s="33"/>
      <c r="AD364">
        <f t="shared" si="18"/>
        <v>10</v>
      </c>
      <c r="AE364">
        <f t="shared" si="19"/>
        <v>2022</v>
      </c>
      <c r="AF364" s="33" t="s">
        <v>1756</v>
      </c>
      <c r="AG364">
        <f t="shared" si="17"/>
        <v>1</v>
      </c>
    </row>
    <row r="365" spans="1:33" x14ac:dyDescent="0.2">
      <c r="A365" s="33" t="s">
        <v>2134</v>
      </c>
      <c r="B365" s="33" t="s">
        <v>94</v>
      </c>
      <c r="C365" s="33" t="s">
        <v>93</v>
      </c>
      <c r="D365" s="33" t="s">
        <v>31</v>
      </c>
      <c r="E365" s="33" t="s">
        <v>2135</v>
      </c>
      <c r="F365" s="33"/>
      <c r="G365" s="34">
        <v>44859.701064814799</v>
      </c>
      <c r="H365" s="33"/>
      <c r="I365" s="33"/>
      <c r="J365" s="35" t="s">
        <v>2136</v>
      </c>
      <c r="K365" s="33" t="s">
        <v>1723</v>
      </c>
      <c r="L365" s="36">
        <v>44859.7427314815</v>
      </c>
      <c r="M365" s="33" t="s">
        <v>33</v>
      </c>
      <c r="N365" s="37">
        <v>4</v>
      </c>
      <c r="O365" s="33" t="s">
        <v>33</v>
      </c>
      <c r="P365" s="33"/>
      <c r="Q365" s="33" t="s">
        <v>2137</v>
      </c>
      <c r="R365" s="33" t="s">
        <v>36</v>
      </c>
      <c r="S365" s="33" t="s">
        <v>37</v>
      </c>
      <c r="T365" s="33"/>
      <c r="U365" s="35" t="s">
        <v>64</v>
      </c>
      <c r="V365" s="35" t="s">
        <v>497</v>
      </c>
      <c r="W365" s="33" t="s">
        <v>63</v>
      </c>
      <c r="X365" s="35" t="s">
        <v>2138</v>
      </c>
      <c r="Y365" s="35" t="s">
        <v>44</v>
      </c>
      <c r="Z365" s="35" t="s">
        <v>115</v>
      </c>
      <c r="AA365" s="33"/>
      <c r="AB365" s="33" t="s">
        <v>41</v>
      </c>
      <c r="AC365" s="33"/>
      <c r="AD365">
        <f t="shared" si="18"/>
        <v>10</v>
      </c>
      <c r="AE365">
        <f t="shared" si="19"/>
        <v>2022</v>
      </c>
      <c r="AF365" s="33" t="str">
        <f>VLOOKUP(Q355,'[1]Tabla de Homologación'!$D$7:$E$634,2,0)</f>
        <v xml:space="preserve">Producto </v>
      </c>
      <c r="AG365">
        <f t="shared" si="17"/>
        <v>1</v>
      </c>
    </row>
    <row r="366" spans="1:33" x14ac:dyDescent="0.2">
      <c r="A366" s="33" t="s">
        <v>906</v>
      </c>
      <c r="B366" s="33" t="s">
        <v>29</v>
      </c>
      <c r="C366" s="33" t="s">
        <v>93</v>
      </c>
      <c r="D366" s="33" t="s">
        <v>31</v>
      </c>
      <c r="E366" s="33" t="s">
        <v>907</v>
      </c>
      <c r="F366" s="33" t="s">
        <v>1138</v>
      </c>
      <c r="G366" s="34">
        <v>44680.882291666698</v>
      </c>
      <c r="H366" s="34">
        <v>44708.520370370403</v>
      </c>
      <c r="I366" s="33" t="s">
        <v>908</v>
      </c>
      <c r="J366" s="35" t="s">
        <v>909</v>
      </c>
      <c r="K366" s="33" t="s">
        <v>32</v>
      </c>
      <c r="L366" s="36">
        <v>44680.882291666698</v>
      </c>
      <c r="M366" s="33" t="s">
        <v>42</v>
      </c>
      <c r="N366" s="37">
        <v>20</v>
      </c>
      <c r="O366" s="33" t="s">
        <v>33</v>
      </c>
      <c r="P366" s="33" t="s">
        <v>34</v>
      </c>
      <c r="Q366" s="33" t="s">
        <v>45</v>
      </c>
      <c r="R366" s="33" t="s">
        <v>36</v>
      </c>
      <c r="S366" s="33" t="s">
        <v>37</v>
      </c>
      <c r="T366" s="33" t="s">
        <v>108</v>
      </c>
      <c r="U366" s="35" t="s">
        <v>64</v>
      </c>
      <c r="V366" s="35" t="s">
        <v>62</v>
      </c>
      <c r="W366" s="33" t="s">
        <v>38</v>
      </c>
      <c r="X366" s="35" t="s">
        <v>115</v>
      </c>
      <c r="Y366" s="35" t="s">
        <v>44</v>
      </c>
      <c r="Z366" s="35" t="s">
        <v>54</v>
      </c>
      <c r="AA366" s="33" t="s">
        <v>40</v>
      </c>
      <c r="AB366" s="33" t="s">
        <v>41</v>
      </c>
      <c r="AC366" s="33"/>
      <c r="AD366">
        <f t="shared" si="18"/>
        <v>4</v>
      </c>
      <c r="AE366">
        <f t="shared" si="19"/>
        <v>2022</v>
      </c>
      <c r="AF366" s="33" t="s">
        <v>1756</v>
      </c>
      <c r="AG366">
        <f t="shared" si="17"/>
        <v>5</v>
      </c>
    </row>
    <row r="367" spans="1:33" x14ac:dyDescent="0.2">
      <c r="A367" s="33" t="s">
        <v>1736</v>
      </c>
      <c r="B367" s="33" t="s">
        <v>29</v>
      </c>
      <c r="C367" s="33" t="s">
        <v>93</v>
      </c>
      <c r="D367" s="33" t="s">
        <v>31</v>
      </c>
      <c r="E367" s="33"/>
      <c r="F367" s="33" t="s">
        <v>1737</v>
      </c>
      <c r="G367" s="34">
        <v>44692.674062500002</v>
      </c>
      <c r="H367" s="34">
        <v>44796.736296296302</v>
      </c>
      <c r="I367" s="33" t="s">
        <v>851</v>
      </c>
      <c r="J367" s="35" t="s">
        <v>852</v>
      </c>
      <c r="K367" s="33" t="s">
        <v>32</v>
      </c>
      <c r="L367" s="36">
        <v>44692.674062500002</v>
      </c>
      <c r="M367" s="33" t="s">
        <v>33</v>
      </c>
      <c r="N367" s="37">
        <v>71</v>
      </c>
      <c r="O367" s="33" t="s">
        <v>42</v>
      </c>
      <c r="P367" s="33" t="s">
        <v>47</v>
      </c>
      <c r="Q367" s="33" t="s">
        <v>48</v>
      </c>
      <c r="R367" s="33" t="s">
        <v>36</v>
      </c>
      <c r="S367" s="33" t="s">
        <v>37</v>
      </c>
      <c r="T367" s="33" t="s">
        <v>853</v>
      </c>
      <c r="U367" s="35" t="s">
        <v>64</v>
      </c>
      <c r="V367" s="35" t="s">
        <v>1822</v>
      </c>
      <c r="W367" s="33" t="s">
        <v>38</v>
      </c>
      <c r="X367" s="35" t="s">
        <v>115</v>
      </c>
      <c r="Y367" s="35" t="s">
        <v>116</v>
      </c>
      <c r="Z367" s="35" t="s">
        <v>69</v>
      </c>
      <c r="AA367" s="33" t="s">
        <v>40</v>
      </c>
      <c r="AB367" s="33" t="s">
        <v>41</v>
      </c>
      <c r="AC367" s="33"/>
      <c r="AD367">
        <f t="shared" si="18"/>
        <v>5</v>
      </c>
      <c r="AE367">
        <f t="shared" si="19"/>
        <v>2022</v>
      </c>
      <c r="AF367" s="33" t="str">
        <f>VLOOKUP(Q357,'[1]Tabla de Homologación'!$D$7:$E$634,2,0)</f>
        <v xml:space="preserve">Producto </v>
      </c>
      <c r="AG367">
        <f t="shared" si="17"/>
        <v>8</v>
      </c>
    </row>
    <row r="368" spans="1:33" x14ac:dyDescent="0.2">
      <c r="A368" s="33" t="s">
        <v>1139</v>
      </c>
      <c r="B368" s="33" t="s">
        <v>29</v>
      </c>
      <c r="C368" s="33" t="s">
        <v>93</v>
      </c>
      <c r="D368" s="33" t="s">
        <v>31</v>
      </c>
      <c r="E368" s="33" t="s">
        <v>1140</v>
      </c>
      <c r="F368" s="33" t="s">
        <v>1738</v>
      </c>
      <c r="G368" s="34">
        <v>44704.469710648104</v>
      </c>
      <c r="H368" s="34">
        <v>44732.789849537003</v>
      </c>
      <c r="I368" s="33" t="s">
        <v>1141</v>
      </c>
      <c r="J368" s="35" t="s">
        <v>1142</v>
      </c>
      <c r="K368" s="33" t="s">
        <v>32</v>
      </c>
      <c r="L368" s="36">
        <v>44704.469722222202</v>
      </c>
      <c r="M368" s="33" t="s">
        <v>42</v>
      </c>
      <c r="N368" s="37">
        <v>20</v>
      </c>
      <c r="O368" s="33" t="s">
        <v>33</v>
      </c>
      <c r="P368" s="33" t="s">
        <v>34</v>
      </c>
      <c r="Q368" s="33" t="s">
        <v>95</v>
      </c>
      <c r="R368" s="33" t="s">
        <v>36</v>
      </c>
      <c r="S368" s="33" t="s">
        <v>37</v>
      </c>
      <c r="T368" s="33" t="s">
        <v>1132</v>
      </c>
      <c r="U368" s="35" t="s">
        <v>64</v>
      </c>
      <c r="V368" s="35" t="s">
        <v>104</v>
      </c>
      <c r="W368" s="33" t="s">
        <v>38</v>
      </c>
      <c r="X368" s="35" t="s">
        <v>115</v>
      </c>
      <c r="Y368" s="35" t="s">
        <v>44</v>
      </c>
      <c r="Z368" s="35" t="s">
        <v>1143</v>
      </c>
      <c r="AA368" s="33" t="s">
        <v>40</v>
      </c>
      <c r="AB368" s="33" t="s">
        <v>41</v>
      </c>
      <c r="AC368" s="33"/>
      <c r="AD368">
        <f t="shared" si="18"/>
        <v>5</v>
      </c>
      <c r="AE368">
        <f t="shared" si="19"/>
        <v>2022</v>
      </c>
      <c r="AF368" s="33" t="str">
        <f>VLOOKUP(Q358,'[1]Tabla de Homologación'!$D$7:$E$634,2,0)</f>
        <v>Producto</v>
      </c>
      <c r="AG368">
        <f t="shared" si="17"/>
        <v>6</v>
      </c>
    </row>
    <row r="369" spans="1:33" x14ac:dyDescent="0.2">
      <c r="A369" s="33" t="s">
        <v>300</v>
      </c>
      <c r="B369" s="33" t="s">
        <v>29</v>
      </c>
      <c r="C369" s="33" t="s">
        <v>93</v>
      </c>
      <c r="D369" s="33" t="s">
        <v>31</v>
      </c>
      <c r="E369" s="33" t="s">
        <v>301</v>
      </c>
      <c r="F369" s="33" t="s">
        <v>1739</v>
      </c>
      <c r="G369" s="34">
        <v>44573.483449074098</v>
      </c>
      <c r="H369" s="34">
        <v>44726.720069444404</v>
      </c>
      <c r="I369" s="33" t="s">
        <v>302</v>
      </c>
      <c r="J369" s="35" t="s">
        <v>303</v>
      </c>
      <c r="K369" s="33" t="s">
        <v>32</v>
      </c>
      <c r="L369" s="36">
        <v>44573.483449074098</v>
      </c>
      <c r="M369" s="33" t="s">
        <v>42</v>
      </c>
      <c r="N369" s="37">
        <v>108</v>
      </c>
      <c r="O369" s="33" t="s">
        <v>42</v>
      </c>
      <c r="P369" s="33" t="s">
        <v>34</v>
      </c>
      <c r="Q369" s="33" t="s">
        <v>177</v>
      </c>
      <c r="R369" s="33" t="s">
        <v>36</v>
      </c>
      <c r="S369" s="33" t="s">
        <v>37</v>
      </c>
      <c r="T369" s="33"/>
      <c r="U369" s="35" t="s">
        <v>64</v>
      </c>
      <c r="V369" s="35" t="s">
        <v>55</v>
      </c>
      <c r="W369" s="33" t="s">
        <v>38</v>
      </c>
      <c r="X369" s="35" t="s">
        <v>115</v>
      </c>
      <c r="Y369" s="35" t="s">
        <v>44</v>
      </c>
      <c r="Z369" s="35" t="s">
        <v>115</v>
      </c>
      <c r="AA369" s="33" t="s">
        <v>40</v>
      </c>
      <c r="AB369" s="33" t="s">
        <v>41</v>
      </c>
      <c r="AC369" s="33"/>
      <c r="AD369">
        <f t="shared" si="18"/>
        <v>1</v>
      </c>
      <c r="AE369">
        <f t="shared" si="19"/>
        <v>2022</v>
      </c>
      <c r="AF369" s="33" t="s">
        <v>1756</v>
      </c>
      <c r="AG369">
        <f t="shared" si="17"/>
        <v>6</v>
      </c>
    </row>
    <row r="370" spans="1:33" x14ac:dyDescent="0.2">
      <c r="A370" s="33" t="s">
        <v>304</v>
      </c>
      <c r="B370" s="33" t="s">
        <v>29</v>
      </c>
      <c r="C370" s="33" t="s">
        <v>170</v>
      </c>
      <c r="D370" s="33" t="s">
        <v>31</v>
      </c>
      <c r="E370" s="33" t="s">
        <v>305</v>
      </c>
      <c r="F370" s="33" t="s">
        <v>736</v>
      </c>
      <c r="G370" s="34">
        <v>44586.536886574097</v>
      </c>
      <c r="H370" s="34">
        <v>44627.622175925899</v>
      </c>
      <c r="I370" s="33" t="s">
        <v>306</v>
      </c>
      <c r="J370" s="35" t="s">
        <v>307</v>
      </c>
      <c r="K370" s="33" t="s">
        <v>32</v>
      </c>
      <c r="L370" s="36">
        <v>44586.536886574097</v>
      </c>
      <c r="M370" s="33" t="s">
        <v>33</v>
      </c>
      <c r="N370" s="37">
        <v>29</v>
      </c>
      <c r="O370" s="33" t="s">
        <v>42</v>
      </c>
      <c r="P370" s="33" t="s">
        <v>34</v>
      </c>
      <c r="Q370" s="33" t="s">
        <v>50</v>
      </c>
      <c r="R370" s="33" t="s">
        <v>36</v>
      </c>
      <c r="S370" s="33" t="s">
        <v>37</v>
      </c>
      <c r="T370" s="33" t="s">
        <v>85</v>
      </c>
      <c r="U370" s="35" t="s">
        <v>64</v>
      </c>
      <c r="V370" s="35" t="s">
        <v>78</v>
      </c>
      <c r="W370" s="33" t="s">
        <v>38</v>
      </c>
      <c r="X370" s="35" t="s">
        <v>115</v>
      </c>
      <c r="Y370" s="35" t="s">
        <v>69</v>
      </c>
      <c r="Z370" s="35" t="s">
        <v>116</v>
      </c>
      <c r="AA370" s="33" t="s">
        <v>40</v>
      </c>
      <c r="AB370" s="33" t="s">
        <v>41</v>
      </c>
      <c r="AC370" s="33"/>
      <c r="AD370">
        <f t="shared" si="18"/>
        <v>1</v>
      </c>
      <c r="AE370">
        <f t="shared" si="19"/>
        <v>2022</v>
      </c>
      <c r="AF370" s="33" t="s">
        <v>1756</v>
      </c>
      <c r="AG370">
        <f t="shared" si="17"/>
        <v>3</v>
      </c>
    </row>
    <row r="371" spans="1:33" x14ac:dyDescent="0.2">
      <c r="A371" s="33" t="s">
        <v>1740</v>
      </c>
      <c r="B371" s="33" t="s">
        <v>94</v>
      </c>
      <c r="C371" s="33" t="s">
        <v>170</v>
      </c>
      <c r="D371" s="33" t="s">
        <v>31</v>
      </c>
      <c r="E371" s="33"/>
      <c r="F371" s="33"/>
      <c r="G371" s="34">
        <v>44789.604016203702</v>
      </c>
      <c r="H371" s="33"/>
      <c r="I371" s="33"/>
      <c r="J371" s="35" t="s">
        <v>1741</v>
      </c>
      <c r="K371" s="33" t="s">
        <v>1723</v>
      </c>
      <c r="L371" s="36">
        <v>44789.604016203702</v>
      </c>
      <c r="M371" s="33" t="s">
        <v>33</v>
      </c>
      <c r="N371" s="37">
        <v>51</v>
      </c>
      <c r="O371" s="33" t="s">
        <v>42</v>
      </c>
      <c r="P371" s="33"/>
      <c r="Q371" s="33" t="s">
        <v>126</v>
      </c>
      <c r="R371" s="33" t="s">
        <v>36</v>
      </c>
      <c r="S371" s="33" t="s">
        <v>37</v>
      </c>
      <c r="T371" s="33"/>
      <c r="U371" s="35"/>
      <c r="V371" s="35" t="s">
        <v>96</v>
      </c>
      <c r="W371" s="33" t="s">
        <v>38</v>
      </c>
      <c r="X371" s="35" t="s">
        <v>886</v>
      </c>
      <c r="Y371" s="35" t="s">
        <v>838</v>
      </c>
      <c r="Z371" s="35" t="s">
        <v>1650</v>
      </c>
      <c r="AA371" s="33"/>
      <c r="AB371" s="33" t="s">
        <v>41</v>
      </c>
      <c r="AC371" s="33"/>
      <c r="AD371">
        <f t="shared" si="18"/>
        <v>8</v>
      </c>
      <c r="AE371">
        <f t="shared" si="19"/>
        <v>2022</v>
      </c>
      <c r="AF371" s="33" t="s">
        <v>1756</v>
      </c>
      <c r="AG371">
        <f t="shared" si="17"/>
        <v>1</v>
      </c>
    </row>
    <row r="372" spans="1:33" x14ac:dyDescent="0.2">
      <c r="A372" s="33" t="s">
        <v>1742</v>
      </c>
      <c r="B372" s="33" t="s">
        <v>94</v>
      </c>
      <c r="C372" s="33" t="s">
        <v>170</v>
      </c>
      <c r="D372" s="33" t="s">
        <v>31</v>
      </c>
      <c r="E372" s="33"/>
      <c r="F372" s="33"/>
      <c r="G372" s="34">
        <v>44789.604027777801</v>
      </c>
      <c r="H372" s="33"/>
      <c r="I372" s="33"/>
      <c r="J372" s="35" t="s">
        <v>1743</v>
      </c>
      <c r="K372" s="33" t="s">
        <v>1723</v>
      </c>
      <c r="L372" s="36">
        <v>44789.604039351798</v>
      </c>
      <c r="M372" s="33" t="s">
        <v>33</v>
      </c>
      <c r="N372" s="37">
        <v>51</v>
      </c>
      <c r="O372" s="33" t="s">
        <v>42</v>
      </c>
      <c r="P372" s="33"/>
      <c r="Q372" s="33" t="s">
        <v>126</v>
      </c>
      <c r="R372" s="33" t="s">
        <v>36</v>
      </c>
      <c r="S372" s="33" t="s">
        <v>37</v>
      </c>
      <c r="T372" s="33"/>
      <c r="U372" s="35"/>
      <c r="V372" s="35"/>
      <c r="W372" s="33" t="s">
        <v>38</v>
      </c>
      <c r="X372" s="35" t="s">
        <v>886</v>
      </c>
      <c r="Y372" s="35" t="s">
        <v>838</v>
      </c>
      <c r="Z372" s="35" t="s">
        <v>1190</v>
      </c>
      <c r="AA372" s="33"/>
      <c r="AB372" s="33" t="s">
        <v>41</v>
      </c>
      <c r="AC372" s="33"/>
      <c r="AD372">
        <f t="shared" si="18"/>
        <v>8</v>
      </c>
      <c r="AE372">
        <f t="shared" si="19"/>
        <v>2022</v>
      </c>
      <c r="AF372" s="33" t="str">
        <f>VLOOKUP(Q362,'[1]Tabla de Homologación'!$D$7:$E$634,2,0)</f>
        <v>Producto</v>
      </c>
      <c r="AG372">
        <f t="shared" si="17"/>
        <v>1</v>
      </c>
    </row>
    <row r="373" spans="1:33" x14ac:dyDescent="0.2">
      <c r="A373" s="33" t="s">
        <v>1927</v>
      </c>
      <c r="B373" s="33" t="s">
        <v>94</v>
      </c>
      <c r="C373" s="33" t="s">
        <v>170</v>
      </c>
      <c r="D373" s="33" t="s">
        <v>31</v>
      </c>
      <c r="E373" s="33"/>
      <c r="F373" s="33"/>
      <c r="G373" s="34">
        <v>44809.602430555598</v>
      </c>
      <c r="H373" s="33"/>
      <c r="I373" s="33" t="s">
        <v>1928</v>
      </c>
      <c r="J373" s="35" t="s">
        <v>1929</v>
      </c>
      <c r="K373" s="33" t="s">
        <v>32</v>
      </c>
      <c r="L373" s="36">
        <v>44809.602442129602</v>
      </c>
      <c r="M373" s="33" t="s">
        <v>33</v>
      </c>
      <c r="N373" s="37">
        <v>37</v>
      </c>
      <c r="O373" s="33" t="s">
        <v>42</v>
      </c>
      <c r="P373" s="33" t="s">
        <v>47</v>
      </c>
      <c r="Q373" s="33" t="s">
        <v>50</v>
      </c>
      <c r="R373" s="33" t="s">
        <v>36</v>
      </c>
      <c r="S373" s="33" t="s">
        <v>37</v>
      </c>
      <c r="T373" s="33" t="s">
        <v>579</v>
      </c>
      <c r="U373" s="35" t="s">
        <v>64</v>
      </c>
      <c r="V373" s="35" t="s">
        <v>129</v>
      </c>
      <c r="W373" s="33" t="s">
        <v>38</v>
      </c>
      <c r="X373" s="35" t="s">
        <v>1190</v>
      </c>
      <c r="Y373" s="35" t="s">
        <v>46</v>
      </c>
      <c r="Z373" s="35" t="s">
        <v>115</v>
      </c>
      <c r="AA373" s="33" t="s">
        <v>40</v>
      </c>
      <c r="AB373" s="33" t="s">
        <v>41</v>
      </c>
      <c r="AC373" s="33"/>
      <c r="AD373">
        <f t="shared" si="18"/>
        <v>9</v>
      </c>
      <c r="AE373">
        <f t="shared" si="19"/>
        <v>2022</v>
      </c>
      <c r="AF373" s="33" t="s">
        <v>1756</v>
      </c>
      <c r="AG373">
        <f t="shared" si="17"/>
        <v>1</v>
      </c>
    </row>
    <row r="374" spans="1:33" x14ac:dyDescent="0.2">
      <c r="A374" s="33" t="s">
        <v>1930</v>
      </c>
      <c r="B374" s="33" t="s">
        <v>29</v>
      </c>
      <c r="C374" s="33" t="s">
        <v>170</v>
      </c>
      <c r="D374" s="33" t="s">
        <v>31</v>
      </c>
      <c r="E374" s="33"/>
      <c r="F374" s="33" t="s">
        <v>2139</v>
      </c>
      <c r="G374" s="34">
        <v>44813.652962963002</v>
      </c>
      <c r="H374" s="34">
        <v>44857.679664351897</v>
      </c>
      <c r="I374" s="33" t="s">
        <v>2140</v>
      </c>
      <c r="J374" s="35" t="s">
        <v>2141</v>
      </c>
      <c r="K374" s="33" t="s">
        <v>32</v>
      </c>
      <c r="L374" s="36">
        <v>44813.652962963002</v>
      </c>
      <c r="M374" s="33" t="s">
        <v>33</v>
      </c>
      <c r="N374" s="37">
        <v>27</v>
      </c>
      <c r="O374" s="33" t="s">
        <v>42</v>
      </c>
      <c r="P374" s="33" t="s">
        <v>34</v>
      </c>
      <c r="Q374" s="33" t="s">
        <v>126</v>
      </c>
      <c r="R374" s="33" t="s">
        <v>36</v>
      </c>
      <c r="S374" s="33" t="s">
        <v>37</v>
      </c>
      <c r="T374" s="33" t="s">
        <v>85</v>
      </c>
      <c r="U374" s="35" t="s">
        <v>64</v>
      </c>
      <c r="V374" s="35" t="s">
        <v>129</v>
      </c>
      <c r="W374" s="33" t="s">
        <v>38</v>
      </c>
      <c r="X374" s="35" t="s">
        <v>115</v>
      </c>
      <c r="Y374" s="35" t="s">
        <v>1190</v>
      </c>
      <c r="Z374" s="35" t="s">
        <v>115</v>
      </c>
      <c r="AA374" s="33" t="s">
        <v>40</v>
      </c>
      <c r="AB374" s="33" t="s">
        <v>41</v>
      </c>
      <c r="AC374" s="33"/>
      <c r="AD374">
        <f t="shared" si="18"/>
        <v>9</v>
      </c>
      <c r="AE374">
        <f t="shared" si="19"/>
        <v>2022</v>
      </c>
      <c r="AF374" s="33" t="s">
        <v>1756</v>
      </c>
      <c r="AG374">
        <f t="shared" si="17"/>
        <v>10</v>
      </c>
    </row>
    <row r="375" spans="1:33" x14ac:dyDescent="0.2">
      <c r="A375" s="33" t="s">
        <v>1931</v>
      </c>
      <c r="B375" s="33" t="s">
        <v>94</v>
      </c>
      <c r="C375" s="33" t="s">
        <v>170</v>
      </c>
      <c r="D375" s="33" t="s">
        <v>31</v>
      </c>
      <c r="E375" s="33"/>
      <c r="F375" s="33"/>
      <c r="G375" s="34">
        <v>44818.645648148202</v>
      </c>
      <c r="H375" s="33"/>
      <c r="I375" s="33"/>
      <c r="J375" s="35" t="s">
        <v>1932</v>
      </c>
      <c r="K375" s="33" t="s">
        <v>1723</v>
      </c>
      <c r="L375" s="36">
        <v>44818.687314814801</v>
      </c>
      <c r="M375" s="33" t="s">
        <v>33</v>
      </c>
      <c r="N375" s="37">
        <v>30</v>
      </c>
      <c r="O375" s="33" t="s">
        <v>42</v>
      </c>
      <c r="P375" s="33"/>
      <c r="Q375" s="33" t="s">
        <v>45</v>
      </c>
      <c r="R375" s="33" t="s">
        <v>36</v>
      </c>
      <c r="S375" s="33" t="s">
        <v>37</v>
      </c>
      <c r="T375" s="33"/>
      <c r="U375" s="35"/>
      <c r="V375" s="35"/>
      <c r="W375" s="33" t="s">
        <v>38</v>
      </c>
      <c r="X375" s="35" t="s">
        <v>44</v>
      </c>
      <c r="Y375" s="35" t="s">
        <v>115</v>
      </c>
      <c r="Z375" s="35" t="s">
        <v>44</v>
      </c>
      <c r="AA375" s="33"/>
      <c r="AB375" s="33" t="s">
        <v>41</v>
      </c>
      <c r="AC375" s="33"/>
      <c r="AD375">
        <f t="shared" si="18"/>
        <v>9</v>
      </c>
      <c r="AE375">
        <f t="shared" si="19"/>
        <v>2022</v>
      </c>
      <c r="AF375" s="33" t="s">
        <v>1146</v>
      </c>
      <c r="AG375">
        <f t="shared" si="17"/>
        <v>1</v>
      </c>
    </row>
    <row r="376" spans="1:33" x14ac:dyDescent="0.2">
      <c r="A376" s="33" t="s">
        <v>1933</v>
      </c>
      <c r="B376" s="33" t="s">
        <v>94</v>
      </c>
      <c r="C376" s="33" t="s">
        <v>170</v>
      </c>
      <c r="D376" s="33" t="s">
        <v>31</v>
      </c>
      <c r="E376" s="33"/>
      <c r="F376" s="33"/>
      <c r="G376" s="34">
        <v>44827.5862037037</v>
      </c>
      <c r="H376" s="33"/>
      <c r="I376" s="33" t="s">
        <v>233</v>
      </c>
      <c r="J376" s="35" t="s">
        <v>234</v>
      </c>
      <c r="K376" s="33" t="s">
        <v>32</v>
      </c>
      <c r="L376" s="36">
        <v>44827.627881944398</v>
      </c>
      <c r="M376" s="33" t="s">
        <v>33</v>
      </c>
      <c r="N376" s="37">
        <v>25</v>
      </c>
      <c r="O376" s="33" t="s">
        <v>42</v>
      </c>
      <c r="P376" s="33" t="s">
        <v>47</v>
      </c>
      <c r="Q376" s="33" t="s">
        <v>77</v>
      </c>
      <c r="R376" s="33" t="s">
        <v>36</v>
      </c>
      <c r="S376" s="33" t="s">
        <v>37</v>
      </c>
      <c r="T376" s="33" t="s">
        <v>107</v>
      </c>
      <c r="U376" s="35" t="s">
        <v>64</v>
      </c>
      <c r="V376" s="35" t="s">
        <v>55</v>
      </c>
      <c r="W376" s="33" t="s">
        <v>38</v>
      </c>
      <c r="X376" s="35" t="s">
        <v>1190</v>
      </c>
      <c r="Y376" s="35" t="s">
        <v>115</v>
      </c>
      <c r="Z376" s="35" t="s">
        <v>71</v>
      </c>
      <c r="AA376" s="33" t="s">
        <v>40</v>
      </c>
      <c r="AB376" s="33" t="s">
        <v>41</v>
      </c>
      <c r="AC376" s="33"/>
      <c r="AD376">
        <f t="shared" si="18"/>
        <v>9</v>
      </c>
      <c r="AE376">
        <f t="shared" si="19"/>
        <v>2022</v>
      </c>
      <c r="AF376" s="33" t="str">
        <f>VLOOKUP(Q366,'[1]Tabla de Homologación'!$D$7:$E$634,2,0)</f>
        <v xml:space="preserve">Producto </v>
      </c>
      <c r="AG376">
        <f t="shared" si="17"/>
        <v>1</v>
      </c>
    </row>
    <row r="377" spans="1:33" x14ac:dyDescent="0.2">
      <c r="A377" s="33" t="s">
        <v>1934</v>
      </c>
      <c r="B377" s="33" t="s">
        <v>94</v>
      </c>
      <c r="C377" s="33" t="s">
        <v>170</v>
      </c>
      <c r="D377" s="33" t="s">
        <v>31</v>
      </c>
      <c r="E377" s="33" t="s">
        <v>1935</v>
      </c>
      <c r="F377" s="33"/>
      <c r="G377" s="34">
        <v>44834.640335648102</v>
      </c>
      <c r="H377" s="33"/>
      <c r="I377" s="33" t="s">
        <v>1936</v>
      </c>
      <c r="J377" s="35" t="s">
        <v>1937</v>
      </c>
      <c r="K377" s="33" t="s">
        <v>32</v>
      </c>
      <c r="L377" s="36">
        <v>44834.682013888902</v>
      </c>
      <c r="M377" s="33" t="s">
        <v>42</v>
      </c>
      <c r="N377" s="37">
        <v>20</v>
      </c>
      <c r="O377" s="33" t="s">
        <v>33</v>
      </c>
      <c r="P377" s="33" t="s">
        <v>34</v>
      </c>
      <c r="Q377" s="33" t="s">
        <v>48</v>
      </c>
      <c r="R377" s="33" t="s">
        <v>36</v>
      </c>
      <c r="S377" s="33" t="s">
        <v>37</v>
      </c>
      <c r="T377" s="33" t="s">
        <v>598</v>
      </c>
      <c r="U377" s="35" t="s">
        <v>64</v>
      </c>
      <c r="V377" s="35" t="s">
        <v>62</v>
      </c>
      <c r="W377" s="33" t="s">
        <v>38</v>
      </c>
      <c r="X377" s="35" t="s">
        <v>116</v>
      </c>
      <c r="Y377" s="35" t="s">
        <v>115</v>
      </c>
      <c r="Z377" s="35" t="s">
        <v>1735</v>
      </c>
      <c r="AA377" s="33" t="s">
        <v>40</v>
      </c>
      <c r="AB377" s="33" t="s">
        <v>41</v>
      </c>
      <c r="AC377" s="33"/>
      <c r="AD377">
        <f t="shared" si="18"/>
        <v>9</v>
      </c>
      <c r="AE377">
        <f t="shared" si="19"/>
        <v>2022</v>
      </c>
      <c r="AF377" s="33" t="str">
        <f>VLOOKUP(Q367,'[1]Tabla de Homologación'!$D$7:$E$634,2,0)</f>
        <v>Producto</v>
      </c>
      <c r="AG377">
        <f t="shared" si="17"/>
        <v>1</v>
      </c>
    </row>
    <row r="378" spans="1:33" x14ac:dyDescent="0.2">
      <c r="A378" s="33" t="s">
        <v>910</v>
      </c>
      <c r="B378" s="33" t="s">
        <v>29</v>
      </c>
      <c r="C378" s="33" t="s">
        <v>170</v>
      </c>
      <c r="D378" s="33" t="s">
        <v>31</v>
      </c>
      <c r="E378" s="33"/>
      <c r="F378" s="33" t="s">
        <v>1938</v>
      </c>
      <c r="G378" s="34">
        <v>44657.399120370399</v>
      </c>
      <c r="H378" s="34">
        <v>44832.697395833296</v>
      </c>
      <c r="I378" s="33" t="s">
        <v>911</v>
      </c>
      <c r="J378" s="35" t="s">
        <v>912</v>
      </c>
      <c r="K378" s="33" t="s">
        <v>32</v>
      </c>
      <c r="L378" s="36">
        <v>44657.357453703698</v>
      </c>
      <c r="M378" s="33" t="s">
        <v>33</v>
      </c>
      <c r="N378" s="37">
        <v>119</v>
      </c>
      <c r="O378" s="33" t="s">
        <v>42</v>
      </c>
      <c r="P378" s="33" t="s">
        <v>34</v>
      </c>
      <c r="Q378" s="33" t="s">
        <v>84</v>
      </c>
      <c r="R378" s="33" t="s">
        <v>36</v>
      </c>
      <c r="S378" s="33" t="s">
        <v>37</v>
      </c>
      <c r="T378" s="33" t="s">
        <v>83</v>
      </c>
      <c r="U378" s="35" t="s">
        <v>64</v>
      </c>
      <c r="V378" s="35" t="s">
        <v>58</v>
      </c>
      <c r="W378" s="33" t="s">
        <v>38</v>
      </c>
      <c r="X378" s="35" t="s">
        <v>115</v>
      </c>
      <c r="Y378" s="35" t="s">
        <v>44</v>
      </c>
      <c r="Z378" s="35" t="s">
        <v>641</v>
      </c>
      <c r="AA378" s="33"/>
      <c r="AB378" s="33" t="s">
        <v>41</v>
      </c>
      <c r="AC378" s="33"/>
      <c r="AD378">
        <f t="shared" si="18"/>
        <v>4</v>
      </c>
      <c r="AE378">
        <f t="shared" si="19"/>
        <v>2022</v>
      </c>
      <c r="AF378" s="33" t="str">
        <f>VLOOKUP(Q368,'[1]Tabla de Homologación'!$D$7:$E$634,2,0)</f>
        <v>Producto</v>
      </c>
      <c r="AG378">
        <f t="shared" si="17"/>
        <v>9</v>
      </c>
    </row>
    <row r="379" spans="1:33" x14ac:dyDescent="0.2">
      <c r="A379" s="33" t="s">
        <v>1144</v>
      </c>
      <c r="B379" s="33" t="s">
        <v>29</v>
      </c>
      <c r="C379" s="33" t="s">
        <v>170</v>
      </c>
      <c r="D379" s="33" t="s">
        <v>31</v>
      </c>
      <c r="E379" s="33" t="s">
        <v>1145</v>
      </c>
      <c r="F379" s="33" t="s">
        <v>1744</v>
      </c>
      <c r="G379" s="34">
        <v>44693.621805555602</v>
      </c>
      <c r="H379" s="34">
        <v>44736.553796296299</v>
      </c>
      <c r="I379" s="33" t="s">
        <v>847</v>
      </c>
      <c r="J379" s="35" t="s">
        <v>848</v>
      </c>
      <c r="K379" s="33" t="s">
        <v>32</v>
      </c>
      <c r="L379" s="36">
        <v>44693.621805555602</v>
      </c>
      <c r="M379" s="33" t="s">
        <v>42</v>
      </c>
      <c r="N379" s="37">
        <v>30</v>
      </c>
      <c r="O379" s="33" t="s">
        <v>42</v>
      </c>
      <c r="P379" s="33" t="s">
        <v>34</v>
      </c>
      <c r="Q379" s="33" t="s">
        <v>50</v>
      </c>
      <c r="R379" s="33" t="s">
        <v>36</v>
      </c>
      <c r="S379" s="33" t="s">
        <v>37</v>
      </c>
      <c r="T379" s="33" t="s">
        <v>598</v>
      </c>
      <c r="U379" s="35" t="s">
        <v>64</v>
      </c>
      <c r="V379" s="35" t="s">
        <v>80</v>
      </c>
      <c r="W379" s="33" t="s">
        <v>38</v>
      </c>
      <c r="X379" s="35" t="s">
        <v>115</v>
      </c>
      <c r="Y379" s="35" t="s">
        <v>69</v>
      </c>
      <c r="Z379" s="35" t="s">
        <v>52</v>
      </c>
      <c r="AA379" s="33" t="s">
        <v>40</v>
      </c>
      <c r="AB379" s="33" t="s">
        <v>41</v>
      </c>
      <c r="AC379" s="33"/>
      <c r="AD379">
        <f t="shared" si="18"/>
        <v>5</v>
      </c>
      <c r="AE379">
        <f t="shared" si="19"/>
        <v>2022</v>
      </c>
      <c r="AF379" s="33" t="s">
        <v>1756</v>
      </c>
      <c r="AG379">
        <f t="shared" si="17"/>
        <v>6</v>
      </c>
    </row>
    <row r="380" spans="1:33" x14ac:dyDescent="0.2">
      <c r="A380" s="33" t="s">
        <v>308</v>
      </c>
      <c r="B380" s="33" t="s">
        <v>29</v>
      </c>
      <c r="C380" s="33" t="s">
        <v>170</v>
      </c>
      <c r="D380" s="33" t="s">
        <v>31</v>
      </c>
      <c r="E380" s="33" t="s">
        <v>309</v>
      </c>
      <c r="F380" s="33" t="s">
        <v>430</v>
      </c>
      <c r="G380" s="34">
        <v>44571.530150462997</v>
      </c>
      <c r="H380" s="34">
        <v>44608.648113425901</v>
      </c>
      <c r="I380" s="33" t="s">
        <v>310</v>
      </c>
      <c r="J380" s="35" t="s">
        <v>311</v>
      </c>
      <c r="K380" s="33" t="s">
        <v>32</v>
      </c>
      <c r="L380" s="36">
        <v>44571.530150462997</v>
      </c>
      <c r="M380" s="33" t="s">
        <v>33</v>
      </c>
      <c r="N380" s="37">
        <v>27</v>
      </c>
      <c r="O380" s="33" t="s">
        <v>42</v>
      </c>
      <c r="P380" s="33" t="s">
        <v>34</v>
      </c>
      <c r="Q380" s="33" t="s">
        <v>48</v>
      </c>
      <c r="R380" s="33" t="s">
        <v>36</v>
      </c>
      <c r="S380" s="33" t="s">
        <v>37</v>
      </c>
      <c r="T380" s="33" t="s">
        <v>91</v>
      </c>
      <c r="U380" s="35" t="s">
        <v>64</v>
      </c>
      <c r="V380" s="35" t="s">
        <v>112</v>
      </c>
      <c r="W380" s="33" t="s">
        <v>38</v>
      </c>
      <c r="X380" s="35" t="s">
        <v>115</v>
      </c>
      <c r="Y380" s="35" t="s">
        <v>69</v>
      </c>
      <c r="Z380" s="35" t="s">
        <v>164</v>
      </c>
      <c r="AA380" s="33" t="s">
        <v>40</v>
      </c>
      <c r="AB380" s="33" t="s">
        <v>41</v>
      </c>
      <c r="AC380" s="33"/>
      <c r="AD380">
        <f t="shared" si="18"/>
        <v>1</v>
      </c>
      <c r="AE380">
        <f t="shared" si="19"/>
        <v>2022</v>
      </c>
      <c r="AF380" s="33" t="str">
        <f>VLOOKUP(Q370,'[1]Tabla de Homologación'!$D$7:$E$634,2,0)</f>
        <v xml:space="preserve">Producto </v>
      </c>
      <c r="AG380">
        <f t="shared" si="17"/>
        <v>2</v>
      </c>
    </row>
    <row r="381" spans="1:33" x14ac:dyDescent="0.2">
      <c r="A381" s="2"/>
      <c r="B381" s="2"/>
      <c r="C381" s="2"/>
      <c r="D381" s="2"/>
      <c r="E381" s="2"/>
      <c r="F381" s="2"/>
      <c r="G381" s="3"/>
      <c r="H381" s="3"/>
      <c r="I381" s="2"/>
      <c r="J381" s="4"/>
      <c r="K381" s="2"/>
      <c r="L381" s="5"/>
      <c r="M381" s="2"/>
      <c r="N381" s="6"/>
      <c r="O381" s="2"/>
      <c r="P381" s="2"/>
      <c r="Q381" s="2"/>
      <c r="R381" s="2"/>
      <c r="S381" s="2"/>
      <c r="T381" s="2"/>
      <c r="U381" s="4"/>
      <c r="V381" s="4"/>
      <c r="W381" s="2"/>
      <c r="X381" s="4"/>
      <c r="Y381" s="4"/>
      <c r="Z381" s="4"/>
      <c r="AA381" s="2"/>
      <c r="AB381" s="2"/>
      <c r="AC381" s="2"/>
    </row>
    <row r="382" spans="1:33" x14ac:dyDescent="0.2">
      <c r="A382" s="2"/>
      <c r="B382" s="2"/>
      <c r="C382" s="2"/>
      <c r="D382" s="2"/>
      <c r="E382" s="2"/>
      <c r="F382" s="2"/>
      <c r="G382" s="3"/>
      <c r="H382" s="3"/>
      <c r="I382" s="2"/>
      <c r="J382" s="4"/>
      <c r="K382" s="2"/>
      <c r="L382" s="5"/>
      <c r="M382" s="2"/>
      <c r="N382" s="6"/>
      <c r="O382" s="2"/>
      <c r="P382" s="2"/>
      <c r="Q382" s="2"/>
      <c r="R382" s="2"/>
      <c r="S382" s="2"/>
      <c r="T382" s="2"/>
      <c r="U382" s="4"/>
      <c r="V382" s="4"/>
      <c r="W382" s="2"/>
      <c r="X382" s="4"/>
      <c r="Y382" s="4"/>
      <c r="Z382" s="4"/>
      <c r="AA382" s="2"/>
      <c r="AB382" s="2"/>
      <c r="AC382" s="2"/>
    </row>
    <row r="383" spans="1:33" x14ac:dyDescent="0.2">
      <c r="A383" s="2"/>
      <c r="B383" s="2"/>
      <c r="C383" s="2"/>
      <c r="D383" s="2"/>
      <c r="E383" s="2"/>
      <c r="F383" s="2"/>
      <c r="G383" s="3"/>
      <c r="H383" s="3"/>
      <c r="I383" s="2"/>
      <c r="J383" s="4"/>
      <c r="K383" s="2"/>
      <c r="L383" s="5"/>
      <c r="M383" s="2"/>
      <c r="N383" s="6"/>
      <c r="O383" s="2"/>
      <c r="P383" s="2"/>
      <c r="Q383" s="2"/>
      <c r="R383" s="2"/>
      <c r="S383" s="2"/>
      <c r="T383" s="2"/>
      <c r="U383" s="4"/>
      <c r="V383" s="4"/>
      <c r="W383" s="2"/>
      <c r="X383" s="4"/>
      <c r="Y383" s="4"/>
      <c r="Z383" s="4"/>
      <c r="AA383" s="2"/>
      <c r="AB383" s="2"/>
      <c r="AC383" s="2"/>
    </row>
    <row r="384" spans="1:33" x14ac:dyDescent="0.2">
      <c r="A384" s="2"/>
      <c r="B384" s="2"/>
      <c r="C384" s="2"/>
      <c r="D384" s="2"/>
      <c r="E384" s="2"/>
      <c r="F384" s="2"/>
      <c r="G384" s="3"/>
      <c r="H384" s="3"/>
      <c r="I384" s="2"/>
      <c r="J384" s="4"/>
      <c r="K384" s="2"/>
      <c r="L384" s="5"/>
      <c r="M384" s="2"/>
      <c r="N384" s="6"/>
      <c r="O384" s="2"/>
      <c r="P384" s="2"/>
      <c r="Q384" s="2"/>
      <c r="R384" s="2"/>
      <c r="S384" s="2"/>
      <c r="T384" s="2"/>
      <c r="U384" s="4"/>
      <c r="V384" s="4"/>
      <c r="W384" s="2"/>
      <c r="X384" s="4"/>
      <c r="Y384" s="4"/>
      <c r="Z384" s="4"/>
      <c r="AA384" s="2"/>
      <c r="AB384" s="2"/>
      <c r="AC384" s="2"/>
    </row>
    <row r="385" spans="1:29" x14ac:dyDescent="0.2">
      <c r="A385" s="2"/>
      <c r="B385" s="2"/>
      <c r="C385" s="2"/>
      <c r="D385" s="2"/>
      <c r="E385" s="2"/>
      <c r="F385" s="2"/>
      <c r="G385" s="3"/>
      <c r="H385" s="3"/>
      <c r="I385" s="2"/>
      <c r="J385" s="4"/>
      <c r="K385" s="2"/>
      <c r="L385" s="5"/>
      <c r="M385" s="2"/>
      <c r="N385" s="6"/>
      <c r="O385" s="2"/>
      <c r="P385" s="2"/>
      <c r="Q385" s="2"/>
      <c r="R385" s="2"/>
      <c r="S385" s="2"/>
      <c r="T385" s="2"/>
      <c r="U385" s="4"/>
      <c r="V385" s="4"/>
      <c r="W385" s="2"/>
      <c r="X385" s="4"/>
      <c r="Y385" s="4"/>
      <c r="Z385" s="4"/>
      <c r="AA385" s="2"/>
      <c r="AB385" s="2"/>
      <c r="AC385" s="2"/>
    </row>
    <row r="386" spans="1:29" x14ac:dyDescent="0.2">
      <c r="A386" s="2"/>
      <c r="B386" s="2"/>
      <c r="C386" s="2"/>
      <c r="D386" s="2"/>
      <c r="E386" s="2"/>
      <c r="F386" s="2"/>
      <c r="G386" s="3"/>
      <c r="H386" s="3"/>
      <c r="I386" s="2"/>
      <c r="J386" s="4"/>
      <c r="K386" s="2"/>
      <c r="L386" s="5"/>
      <c r="M386" s="2"/>
      <c r="N386" s="6"/>
      <c r="O386" s="2"/>
      <c r="P386" s="2"/>
      <c r="Q386" s="2"/>
      <c r="R386" s="2"/>
      <c r="S386" s="2"/>
      <c r="T386" s="2"/>
      <c r="U386" s="4"/>
      <c r="V386" s="4"/>
      <c r="W386" s="2"/>
      <c r="X386" s="4"/>
      <c r="Y386" s="4"/>
      <c r="Z386" s="4"/>
      <c r="AA386" s="2"/>
      <c r="AB386" s="2"/>
      <c r="AC386" s="2"/>
    </row>
    <row r="387" spans="1:29" x14ac:dyDescent="0.2">
      <c r="A387" s="2"/>
      <c r="B387" s="2"/>
      <c r="C387" s="2"/>
      <c r="D387" s="2"/>
      <c r="E387" s="2"/>
      <c r="F387" s="2"/>
      <c r="G387" s="3"/>
      <c r="H387" s="3"/>
      <c r="I387" s="2"/>
      <c r="J387" s="4"/>
      <c r="K387" s="2"/>
      <c r="L387" s="5"/>
      <c r="M387" s="2"/>
      <c r="N387" s="6"/>
      <c r="O387" s="2"/>
      <c r="P387" s="2"/>
      <c r="Q387" s="2"/>
      <c r="R387" s="2"/>
      <c r="S387" s="2"/>
      <c r="T387" s="2"/>
      <c r="U387" s="4"/>
      <c r="V387" s="4"/>
      <c r="W387" s="2"/>
      <c r="X387" s="4"/>
      <c r="Y387" s="4"/>
      <c r="Z387" s="4"/>
      <c r="AA387" s="2"/>
      <c r="AB387" s="2"/>
      <c r="AC387" s="2"/>
    </row>
    <row r="388" spans="1:29" x14ac:dyDescent="0.2">
      <c r="A388" s="2"/>
      <c r="B388" s="2"/>
      <c r="C388" s="2"/>
      <c r="D388" s="2"/>
      <c r="E388" s="2"/>
      <c r="F388" s="2"/>
      <c r="G388" s="3"/>
      <c r="H388" s="3"/>
      <c r="I388" s="2"/>
      <c r="J388" s="4"/>
      <c r="K388" s="2"/>
      <c r="L388" s="5"/>
      <c r="M388" s="2"/>
      <c r="N388" s="6"/>
      <c r="O388" s="2"/>
      <c r="P388" s="2"/>
      <c r="Q388" s="2"/>
      <c r="R388" s="2"/>
      <c r="S388" s="2"/>
      <c r="T388" s="2"/>
      <c r="U388" s="4"/>
      <c r="V388" s="4"/>
      <c r="W388" s="2"/>
      <c r="X388" s="4"/>
      <c r="Y388" s="4"/>
      <c r="Z388" s="4"/>
      <c r="AA388" s="2"/>
      <c r="AB388" s="2"/>
      <c r="AC388" s="2"/>
    </row>
    <row r="389" spans="1:29" x14ac:dyDescent="0.2">
      <c r="A389" s="2"/>
      <c r="B389" s="2"/>
      <c r="C389" s="2"/>
      <c r="D389" s="2"/>
      <c r="E389" s="2"/>
      <c r="F389" s="2"/>
      <c r="G389" s="3"/>
      <c r="H389" s="3"/>
      <c r="I389" s="2"/>
      <c r="J389" s="4"/>
      <c r="K389" s="2"/>
      <c r="L389" s="5"/>
      <c r="M389" s="2"/>
      <c r="N389" s="6"/>
      <c r="O389" s="2"/>
      <c r="P389" s="2"/>
      <c r="Q389" s="2"/>
      <c r="R389" s="2"/>
      <c r="S389" s="2"/>
      <c r="T389" s="2"/>
      <c r="U389" s="4"/>
      <c r="V389" s="4"/>
      <c r="W389" s="2"/>
      <c r="X389" s="4"/>
      <c r="Y389" s="4"/>
      <c r="Z389" s="4"/>
      <c r="AA389" s="2"/>
      <c r="AB389" s="2"/>
      <c r="AC389" s="2"/>
    </row>
    <row r="390" spans="1:29" x14ac:dyDescent="0.2">
      <c r="A390" s="2"/>
      <c r="B390" s="2"/>
      <c r="C390" s="2"/>
      <c r="D390" s="2"/>
      <c r="E390" s="2"/>
      <c r="F390" s="2"/>
      <c r="G390" s="3"/>
      <c r="H390" s="3"/>
      <c r="I390" s="2"/>
      <c r="J390" s="4"/>
      <c r="K390" s="2"/>
      <c r="L390" s="5"/>
      <c r="M390" s="2"/>
      <c r="N390" s="6"/>
      <c r="O390" s="2"/>
      <c r="P390" s="2"/>
      <c r="Q390" s="2"/>
      <c r="R390" s="2"/>
      <c r="S390" s="2"/>
      <c r="T390" s="2"/>
      <c r="U390" s="4"/>
      <c r="V390" s="4"/>
      <c r="W390" s="2"/>
      <c r="X390" s="4"/>
      <c r="Y390" s="4"/>
      <c r="Z390" s="4"/>
      <c r="AA390" s="2"/>
      <c r="AB390" s="2"/>
      <c r="AC390" s="2"/>
    </row>
    <row r="391" spans="1:29" x14ac:dyDescent="0.2">
      <c r="A391" s="2"/>
      <c r="B391" s="2"/>
      <c r="C391" s="2"/>
      <c r="D391" s="2"/>
      <c r="E391" s="2"/>
      <c r="F391" s="2"/>
      <c r="G391" s="3"/>
      <c r="H391" s="3"/>
      <c r="I391" s="2"/>
      <c r="J391" s="4"/>
      <c r="K391" s="2"/>
      <c r="L391" s="5"/>
      <c r="M391" s="2"/>
      <c r="N391" s="6"/>
      <c r="O391" s="2"/>
      <c r="P391" s="2"/>
      <c r="Q391" s="2"/>
      <c r="R391" s="2"/>
      <c r="S391" s="2"/>
      <c r="T391" s="2"/>
      <c r="U391" s="4"/>
      <c r="V391" s="4"/>
      <c r="W391" s="2"/>
      <c r="X391" s="4"/>
      <c r="Y391" s="4"/>
      <c r="Z391" s="4"/>
      <c r="AA391" s="2"/>
      <c r="AB391" s="2"/>
      <c r="AC391" s="2"/>
    </row>
    <row r="392" spans="1:29" x14ac:dyDescent="0.2">
      <c r="A392" s="2"/>
      <c r="B392" s="2"/>
      <c r="C392" s="2"/>
      <c r="D392" s="2"/>
      <c r="E392" s="2"/>
      <c r="F392" s="2"/>
      <c r="G392" s="3"/>
      <c r="H392" s="3"/>
      <c r="I392" s="2"/>
      <c r="J392" s="4"/>
      <c r="K392" s="2"/>
      <c r="L392" s="5"/>
      <c r="M392" s="2"/>
      <c r="N392" s="6"/>
      <c r="O392" s="2"/>
      <c r="P392" s="2"/>
      <c r="Q392" s="2"/>
      <c r="R392" s="2"/>
      <c r="S392" s="2"/>
      <c r="T392" s="2"/>
      <c r="U392" s="4"/>
      <c r="V392" s="4"/>
      <c r="W392" s="2"/>
      <c r="X392" s="4"/>
      <c r="Y392" s="4"/>
      <c r="Z392" s="4"/>
      <c r="AA392" s="2"/>
      <c r="AB392" s="2"/>
      <c r="AC392" s="2"/>
    </row>
    <row r="393" spans="1:29" x14ac:dyDescent="0.2">
      <c r="A393" s="2"/>
      <c r="B393" s="2"/>
      <c r="C393" s="2"/>
      <c r="D393" s="2"/>
      <c r="E393" s="2"/>
      <c r="F393" s="2"/>
      <c r="G393" s="3"/>
      <c r="H393" s="3"/>
      <c r="I393" s="2"/>
      <c r="J393" s="4"/>
      <c r="K393" s="2"/>
      <c r="L393" s="5"/>
      <c r="M393" s="2"/>
      <c r="N393" s="6"/>
      <c r="O393" s="2"/>
      <c r="P393" s="2"/>
      <c r="Q393" s="2"/>
      <c r="R393" s="2"/>
      <c r="S393" s="2"/>
      <c r="T393" s="2"/>
      <c r="U393" s="4"/>
      <c r="V393" s="4"/>
      <c r="W393" s="2"/>
      <c r="X393" s="4"/>
      <c r="Y393" s="4"/>
      <c r="Z393" s="4"/>
      <c r="AA393" s="2"/>
      <c r="AB393" s="2"/>
      <c r="AC393" s="2"/>
    </row>
    <row r="394" spans="1:29" x14ac:dyDescent="0.2">
      <c r="A394" s="2"/>
      <c r="B394" s="2"/>
      <c r="C394" s="2"/>
      <c r="D394" s="2"/>
      <c r="E394" s="2"/>
      <c r="F394" s="2"/>
      <c r="G394" s="3"/>
      <c r="H394" s="3"/>
      <c r="I394" s="2"/>
      <c r="J394" s="4"/>
      <c r="K394" s="2"/>
      <c r="L394" s="5"/>
      <c r="M394" s="2"/>
      <c r="N394" s="6"/>
      <c r="O394" s="2"/>
      <c r="P394" s="2"/>
      <c r="Q394" s="2"/>
      <c r="R394" s="2"/>
      <c r="S394" s="2"/>
      <c r="T394" s="2"/>
      <c r="U394" s="4"/>
      <c r="V394" s="4"/>
      <c r="W394" s="2"/>
      <c r="X394" s="4"/>
      <c r="Y394" s="4"/>
      <c r="Z394" s="4"/>
      <c r="AA394" s="2"/>
      <c r="AB394" s="2"/>
      <c r="AC394" s="2"/>
    </row>
    <row r="395" spans="1:29" x14ac:dyDescent="0.2">
      <c r="A395" s="2"/>
      <c r="B395" s="2"/>
      <c r="C395" s="2"/>
      <c r="D395" s="2"/>
      <c r="E395" s="2"/>
      <c r="F395" s="2"/>
      <c r="G395" s="3"/>
      <c r="H395" s="3"/>
      <c r="I395" s="2"/>
      <c r="J395" s="4"/>
      <c r="K395" s="2"/>
      <c r="L395" s="5"/>
      <c r="M395" s="2"/>
      <c r="N395" s="6"/>
      <c r="O395" s="2"/>
      <c r="P395" s="2"/>
      <c r="Q395" s="2"/>
      <c r="R395" s="2"/>
      <c r="S395" s="2"/>
      <c r="T395" s="2"/>
      <c r="U395" s="4"/>
      <c r="V395" s="4"/>
      <c r="W395" s="2"/>
      <c r="X395" s="4"/>
      <c r="Y395" s="4"/>
      <c r="Z395" s="4"/>
      <c r="AA395" s="2"/>
      <c r="AB395" s="2"/>
      <c r="AC395" s="2"/>
    </row>
    <row r="396" spans="1:29" x14ac:dyDescent="0.2">
      <c r="A396" s="2"/>
      <c r="B396" s="2"/>
      <c r="C396" s="2"/>
      <c r="D396" s="2"/>
      <c r="E396" s="2"/>
      <c r="F396" s="2"/>
      <c r="G396" s="3"/>
      <c r="H396" s="3"/>
      <c r="I396" s="2"/>
      <c r="J396" s="4"/>
      <c r="K396" s="2"/>
      <c r="L396" s="5"/>
      <c r="M396" s="2"/>
      <c r="N396" s="6"/>
      <c r="O396" s="2"/>
      <c r="P396" s="2"/>
      <c r="Q396" s="2"/>
      <c r="R396" s="2"/>
      <c r="S396" s="2"/>
      <c r="T396" s="2"/>
      <c r="U396" s="4"/>
      <c r="V396" s="4"/>
      <c r="W396" s="2"/>
      <c r="X396" s="4"/>
      <c r="Y396" s="4"/>
      <c r="Z396" s="4"/>
      <c r="AA396" s="2"/>
      <c r="AB396" s="2"/>
      <c r="AC396" s="2"/>
    </row>
    <row r="397" spans="1:29" x14ac:dyDescent="0.2">
      <c r="A397" s="2"/>
      <c r="B397" s="2"/>
      <c r="C397" s="2"/>
      <c r="D397" s="2"/>
      <c r="E397" s="2"/>
      <c r="F397" s="2"/>
      <c r="G397" s="3"/>
      <c r="H397" s="3"/>
      <c r="I397" s="2"/>
      <c r="J397" s="4"/>
      <c r="K397" s="2"/>
      <c r="L397" s="5"/>
      <c r="M397" s="2"/>
      <c r="N397" s="6"/>
      <c r="O397" s="2"/>
      <c r="P397" s="2"/>
      <c r="Q397" s="2"/>
      <c r="R397" s="2"/>
      <c r="S397" s="2"/>
      <c r="T397" s="2"/>
      <c r="U397" s="4"/>
      <c r="V397" s="4"/>
      <c r="W397" s="2"/>
      <c r="X397" s="4"/>
      <c r="Y397" s="4"/>
      <c r="Z397" s="4"/>
      <c r="AA397" s="2"/>
      <c r="AB397" s="2"/>
      <c r="AC397" s="2"/>
    </row>
    <row r="398" spans="1:29" x14ac:dyDescent="0.2">
      <c r="A398" s="2"/>
      <c r="B398" s="2"/>
      <c r="C398" s="2"/>
      <c r="D398" s="2"/>
      <c r="E398" s="2"/>
      <c r="F398" s="2"/>
      <c r="G398" s="3"/>
      <c r="H398" s="3"/>
      <c r="I398" s="2"/>
      <c r="J398" s="4"/>
      <c r="K398" s="2"/>
      <c r="L398" s="5"/>
      <c r="M398" s="2"/>
      <c r="N398" s="6"/>
      <c r="O398" s="2"/>
      <c r="P398" s="2"/>
      <c r="Q398" s="2"/>
      <c r="R398" s="2"/>
      <c r="S398" s="2"/>
      <c r="T398" s="2"/>
      <c r="U398" s="4"/>
      <c r="V398" s="4"/>
      <c r="W398" s="2"/>
      <c r="X398" s="4"/>
      <c r="Y398" s="4"/>
      <c r="Z398" s="4"/>
      <c r="AA398" s="2"/>
      <c r="AB398" s="2"/>
      <c r="AC398" s="2"/>
    </row>
    <row r="399" spans="1:29" x14ac:dyDescent="0.2">
      <c r="A399" s="2"/>
      <c r="B399" s="2"/>
      <c r="C399" s="2"/>
      <c r="D399" s="2"/>
      <c r="E399" s="2"/>
      <c r="F399" s="2"/>
      <c r="G399" s="3"/>
      <c r="H399" s="3"/>
      <c r="I399" s="2"/>
      <c r="J399" s="4"/>
      <c r="K399" s="2"/>
      <c r="L399" s="5"/>
      <c r="M399" s="2"/>
      <c r="N399" s="6"/>
      <c r="O399" s="2"/>
      <c r="P399" s="2"/>
      <c r="Q399" s="2"/>
      <c r="R399" s="2"/>
      <c r="S399" s="2"/>
      <c r="T399" s="2"/>
      <c r="U399" s="4"/>
      <c r="V399" s="4"/>
      <c r="W399" s="2"/>
      <c r="X399" s="4"/>
      <c r="Y399" s="4"/>
      <c r="Z399" s="4"/>
      <c r="AA399" s="2"/>
      <c r="AB399" s="2"/>
      <c r="AC399" s="2"/>
    </row>
    <row r="400" spans="1:29" x14ac:dyDescent="0.2">
      <c r="A400" s="2"/>
      <c r="B400" s="2"/>
      <c r="C400" s="2"/>
      <c r="D400" s="2"/>
      <c r="E400" s="2"/>
      <c r="F400" s="2"/>
      <c r="G400" s="3"/>
      <c r="H400" s="3"/>
      <c r="I400" s="2"/>
      <c r="J400" s="4"/>
      <c r="K400" s="2"/>
      <c r="L400" s="5"/>
      <c r="M400" s="2"/>
      <c r="N400" s="6"/>
      <c r="O400" s="2"/>
      <c r="P400" s="2"/>
      <c r="Q400" s="2"/>
      <c r="R400" s="2"/>
      <c r="S400" s="2"/>
      <c r="T400" s="2"/>
      <c r="U400" s="4"/>
      <c r="V400" s="4"/>
      <c r="W400" s="2"/>
      <c r="X400" s="4"/>
      <c r="Y400" s="4"/>
      <c r="Z400" s="4"/>
      <c r="AA400" s="2"/>
      <c r="AB400" s="2"/>
      <c r="AC400" s="2"/>
    </row>
    <row r="401" spans="1:29" x14ac:dyDescent="0.2">
      <c r="A401" s="2"/>
      <c r="B401" s="2"/>
      <c r="C401" s="2"/>
      <c r="D401" s="2"/>
      <c r="E401" s="2"/>
      <c r="F401" s="2"/>
      <c r="G401" s="3"/>
      <c r="H401" s="3"/>
      <c r="I401" s="2"/>
      <c r="J401" s="4"/>
      <c r="K401" s="2"/>
      <c r="L401" s="5"/>
      <c r="M401" s="2"/>
      <c r="N401" s="6"/>
      <c r="O401" s="2"/>
      <c r="P401" s="2"/>
      <c r="Q401" s="2"/>
      <c r="R401" s="2"/>
      <c r="S401" s="2"/>
      <c r="T401" s="2"/>
      <c r="U401" s="4"/>
      <c r="V401" s="4"/>
      <c r="W401" s="2"/>
      <c r="X401" s="4"/>
      <c r="Y401" s="4"/>
      <c r="Z401" s="4"/>
      <c r="AA401" s="2"/>
      <c r="AB401" s="2"/>
      <c r="AC401" s="2"/>
    </row>
    <row r="402" spans="1:29" x14ac:dyDescent="0.2">
      <c r="A402" s="2"/>
      <c r="B402" s="2"/>
      <c r="C402" s="2"/>
      <c r="D402" s="2"/>
      <c r="E402" s="2"/>
      <c r="F402" s="2"/>
      <c r="G402" s="3"/>
      <c r="H402" s="3"/>
      <c r="I402" s="2"/>
      <c r="J402" s="4"/>
      <c r="K402" s="2"/>
      <c r="L402" s="5"/>
      <c r="M402" s="2"/>
      <c r="N402" s="6"/>
      <c r="O402" s="2"/>
      <c r="P402" s="2"/>
      <c r="Q402" s="2"/>
      <c r="R402" s="2"/>
      <c r="S402" s="2"/>
      <c r="T402" s="2"/>
      <c r="U402" s="4"/>
      <c r="V402" s="4"/>
      <c r="W402" s="2"/>
      <c r="X402" s="4"/>
      <c r="Y402" s="4"/>
      <c r="Z402" s="4"/>
      <c r="AA402" s="2"/>
      <c r="AB402" s="2"/>
      <c r="AC402" s="2"/>
    </row>
    <row r="403" spans="1:29" x14ac:dyDescent="0.2">
      <c r="A403" s="2"/>
      <c r="B403" s="2"/>
      <c r="C403" s="2"/>
      <c r="D403" s="2"/>
      <c r="E403" s="2"/>
      <c r="F403" s="2"/>
      <c r="G403" s="3"/>
      <c r="H403" s="3"/>
      <c r="I403" s="2"/>
      <c r="J403" s="4"/>
      <c r="K403" s="2"/>
      <c r="L403" s="5"/>
      <c r="M403" s="2"/>
      <c r="N403" s="6"/>
      <c r="O403" s="2"/>
      <c r="P403" s="2"/>
      <c r="Q403" s="2"/>
      <c r="R403" s="2"/>
      <c r="S403" s="2"/>
      <c r="T403" s="2"/>
      <c r="U403" s="4"/>
      <c r="V403" s="4"/>
      <c r="W403" s="2"/>
      <c r="X403" s="4"/>
      <c r="Y403" s="4"/>
      <c r="Z403" s="4"/>
      <c r="AA403" s="2"/>
      <c r="AB403" s="2"/>
      <c r="AC403" s="2"/>
    </row>
    <row r="404" spans="1:29" x14ac:dyDescent="0.2">
      <c r="A404" s="2"/>
      <c r="B404" s="2"/>
      <c r="C404" s="2"/>
      <c r="D404" s="2"/>
      <c r="E404" s="2"/>
      <c r="F404" s="2"/>
      <c r="G404" s="3"/>
      <c r="H404" s="3"/>
      <c r="I404" s="2"/>
      <c r="J404" s="4"/>
      <c r="K404" s="2"/>
      <c r="L404" s="5"/>
      <c r="M404" s="2"/>
      <c r="N404" s="6"/>
      <c r="O404" s="2"/>
      <c r="P404" s="2"/>
      <c r="Q404" s="2"/>
      <c r="R404" s="2"/>
      <c r="S404" s="2"/>
      <c r="T404" s="2"/>
      <c r="U404" s="4"/>
      <c r="V404" s="4"/>
      <c r="W404" s="2"/>
      <c r="X404" s="4"/>
      <c r="Y404" s="4"/>
      <c r="Z404" s="4"/>
      <c r="AA404" s="2"/>
      <c r="AB404" s="2"/>
      <c r="AC404" s="2"/>
    </row>
    <row r="405" spans="1:29" x14ac:dyDescent="0.2">
      <c r="A405" s="2"/>
      <c r="B405" s="2"/>
      <c r="C405" s="2"/>
      <c r="D405" s="2"/>
      <c r="E405" s="2"/>
      <c r="F405" s="2"/>
      <c r="G405" s="3"/>
      <c r="H405" s="3"/>
      <c r="I405" s="2"/>
      <c r="J405" s="4"/>
      <c r="K405" s="2"/>
      <c r="L405" s="5"/>
      <c r="M405" s="2"/>
      <c r="N405" s="6"/>
      <c r="O405" s="2"/>
      <c r="P405" s="2"/>
      <c r="Q405" s="2"/>
      <c r="R405" s="2"/>
      <c r="S405" s="2"/>
      <c r="T405" s="2"/>
      <c r="U405" s="4"/>
      <c r="V405" s="4"/>
      <c r="W405" s="2"/>
      <c r="X405" s="4"/>
      <c r="Y405" s="4"/>
      <c r="Z405" s="4"/>
      <c r="AA405" s="2"/>
      <c r="AB405" s="2"/>
      <c r="AC405" s="2"/>
    </row>
    <row r="406" spans="1:29" x14ac:dyDescent="0.2">
      <c r="A406" s="2"/>
      <c r="B406" s="2"/>
      <c r="C406" s="2"/>
      <c r="D406" s="2"/>
      <c r="E406" s="2"/>
      <c r="F406" s="2"/>
      <c r="G406" s="3"/>
      <c r="H406" s="3"/>
      <c r="I406" s="2"/>
      <c r="J406" s="4"/>
      <c r="K406" s="2"/>
      <c r="L406" s="5"/>
      <c r="M406" s="2"/>
      <c r="N406" s="6"/>
      <c r="O406" s="2"/>
      <c r="P406" s="2"/>
      <c r="Q406" s="2"/>
      <c r="R406" s="2"/>
      <c r="S406" s="2"/>
      <c r="T406" s="2"/>
      <c r="U406" s="4"/>
      <c r="V406" s="4"/>
      <c r="W406" s="2"/>
      <c r="X406" s="4"/>
      <c r="Y406" s="4"/>
      <c r="Z406" s="4"/>
      <c r="AA406" s="2"/>
      <c r="AB406" s="2"/>
      <c r="AC406" s="2"/>
    </row>
    <row r="407" spans="1:29" x14ac:dyDescent="0.2">
      <c r="A407" s="2"/>
      <c r="B407" s="2"/>
      <c r="C407" s="2"/>
      <c r="D407" s="2"/>
      <c r="E407" s="2"/>
      <c r="F407" s="2"/>
      <c r="G407" s="3"/>
      <c r="H407" s="3"/>
      <c r="I407" s="2"/>
      <c r="J407" s="4"/>
      <c r="K407" s="2"/>
      <c r="L407" s="5"/>
      <c r="M407" s="2"/>
      <c r="N407" s="6"/>
      <c r="O407" s="2"/>
      <c r="P407" s="2"/>
      <c r="Q407" s="2"/>
      <c r="R407" s="2"/>
      <c r="S407" s="2"/>
      <c r="T407" s="2"/>
      <c r="U407" s="4"/>
      <c r="V407" s="4"/>
      <c r="W407" s="2"/>
      <c r="X407" s="4"/>
      <c r="Y407" s="4"/>
      <c r="Z407" s="4"/>
      <c r="AA407" s="2"/>
      <c r="AB407" s="2"/>
      <c r="AC407" s="2"/>
    </row>
    <row r="408" spans="1:29" x14ac:dyDescent="0.2">
      <c r="A408" s="2"/>
      <c r="B408" s="2"/>
      <c r="C408" s="2"/>
      <c r="D408" s="2"/>
      <c r="E408" s="2"/>
      <c r="F408" s="2"/>
      <c r="G408" s="3"/>
      <c r="H408" s="3"/>
      <c r="I408" s="2"/>
      <c r="J408" s="4"/>
      <c r="K408" s="2"/>
      <c r="L408" s="5"/>
      <c r="M408" s="2"/>
      <c r="N408" s="6"/>
      <c r="O408" s="2"/>
      <c r="P408" s="2"/>
      <c r="Q408" s="2"/>
      <c r="R408" s="2"/>
      <c r="S408" s="2"/>
      <c r="T408" s="2"/>
      <c r="U408" s="4"/>
      <c r="V408" s="4"/>
      <c r="W408" s="2"/>
      <c r="X408" s="4"/>
      <c r="Y408" s="4"/>
      <c r="Z408" s="4"/>
      <c r="AA408" s="2"/>
      <c r="AB408" s="2"/>
      <c r="AC408" s="2"/>
    </row>
    <row r="409" spans="1:29" x14ac:dyDescent="0.2">
      <c r="A409" s="2"/>
      <c r="B409" s="2"/>
      <c r="C409" s="2"/>
      <c r="D409" s="2"/>
      <c r="E409" s="2"/>
      <c r="F409" s="2"/>
      <c r="G409" s="3"/>
      <c r="H409" s="3"/>
      <c r="I409" s="2"/>
      <c r="J409" s="4"/>
      <c r="K409" s="2"/>
      <c r="L409" s="5"/>
      <c r="M409" s="2"/>
      <c r="N409" s="6"/>
      <c r="O409" s="2"/>
      <c r="P409" s="2"/>
      <c r="Q409" s="2"/>
      <c r="R409" s="2"/>
      <c r="S409" s="2"/>
      <c r="T409" s="2"/>
      <c r="U409" s="4"/>
      <c r="V409" s="4"/>
      <c r="W409" s="2"/>
      <c r="X409" s="4"/>
      <c r="Y409" s="4"/>
      <c r="Z409" s="4"/>
      <c r="AA409" s="2"/>
      <c r="AB409" s="2"/>
      <c r="AC409" s="2"/>
    </row>
    <row r="410" spans="1:29" x14ac:dyDescent="0.2">
      <c r="A410" s="2"/>
      <c r="B410" s="2"/>
      <c r="C410" s="2"/>
      <c r="D410" s="2"/>
      <c r="E410" s="2"/>
      <c r="F410" s="2"/>
      <c r="G410" s="3"/>
      <c r="H410" s="3"/>
      <c r="I410" s="2"/>
      <c r="J410" s="4"/>
      <c r="K410" s="2"/>
      <c r="L410" s="5"/>
      <c r="M410" s="2"/>
      <c r="N410" s="6"/>
      <c r="O410" s="2"/>
      <c r="P410" s="2"/>
      <c r="Q410" s="2"/>
      <c r="R410" s="2"/>
      <c r="S410" s="2"/>
      <c r="T410" s="2"/>
      <c r="U410" s="4"/>
      <c r="V410" s="4"/>
      <c r="W410" s="2"/>
      <c r="X410" s="4"/>
      <c r="Y410" s="4"/>
      <c r="Z410" s="4"/>
      <c r="AA410" s="2"/>
      <c r="AB410" s="2"/>
      <c r="AC410" s="2"/>
    </row>
    <row r="411" spans="1:29" x14ac:dyDescent="0.2">
      <c r="A411" s="2"/>
      <c r="B411" s="2"/>
      <c r="C411" s="2"/>
      <c r="D411" s="2"/>
      <c r="E411" s="2"/>
      <c r="F411" s="2"/>
      <c r="G411" s="3"/>
      <c r="H411" s="3"/>
      <c r="I411" s="2"/>
      <c r="J411" s="4"/>
      <c r="K411" s="2"/>
      <c r="L411" s="5"/>
      <c r="M411" s="2"/>
      <c r="N411" s="6"/>
      <c r="O411" s="2"/>
      <c r="P411" s="2"/>
      <c r="Q411" s="2"/>
      <c r="R411" s="2"/>
      <c r="S411" s="2"/>
      <c r="T411" s="2"/>
      <c r="U411" s="4"/>
      <c r="V411" s="4"/>
      <c r="W411" s="2"/>
      <c r="X411" s="4"/>
      <c r="Y411" s="4"/>
      <c r="Z411" s="4"/>
      <c r="AA411" s="2"/>
      <c r="AB411" s="2"/>
      <c r="AC411" s="2"/>
    </row>
    <row r="412" spans="1:29" x14ac:dyDescent="0.2">
      <c r="A412" s="2"/>
      <c r="B412" s="2"/>
      <c r="C412" s="2"/>
      <c r="D412" s="2"/>
      <c r="E412" s="2"/>
      <c r="F412" s="2"/>
      <c r="G412" s="3"/>
      <c r="H412" s="3"/>
      <c r="I412" s="2"/>
      <c r="J412" s="4"/>
      <c r="K412" s="2"/>
      <c r="L412" s="5"/>
      <c r="M412" s="2"/>
      <c r="N412" s="6"/>
      <c r="O412" s="2"/>
      <c r="P412" s="2"/>
      <c r="Q412" s="2"/>
      <c r="R412" s="2"/>
      <c r="S412" s="2"/>
      <c r="T412" s="2"/>
      <c r="U412" s="4"/>
      <c r="V412" s="4"/>
      <c r="W412" s="2"/>
      <c r="X412" s="4"/>
      <c r="Y412" s="4"/>
      <c r="Z412" s="4"/>
      <c r="AA412" s="2"/>
      <c r="AB412" s="2"/>
      <c r="AC412" s="2"/>
    </row>
    <row r="413" spans="1:29" x14ac:dyDescent="0.2">
      <c r="A413" s="2"/>
      <c r="B413" s="2"/>
      <c r="C413" s="2"/>
      <c r="D413" s="2"/>
      <c r="E413" s="2"/>
      <c r="F413" s="2"/>
      <c r="G413" s="3"/>
      <c r="H413" s="3"/>
      <c r="I413" s="2"/>
      <c r="J413" s="4"/>
      <c r="K413" s="2"/>
      <c r="L413" s="5"/>
      <c r="M413" s="2"/>
      <c r="N413" s="6"/>
      <c r="O413" s="2"/>
      <c r="P413" s="2"/>
      <c r="Q413" s="2"/>
      <c r="R413" s="2"/>
      <c r="S413" s="2"/>
      <c r="T413" s="2"/>
      <c r="U413" s="4"/>
      <c r="V413" s="4"/>
      <c r="W413" s="2"/>
      <c r="X413" s="4"/>
      <c r="Y413" s="4"/>
      <c r="Z413" s="4"/>
      <c r="AA413" s="2"/>
      <c r="AB413" s="2"/>
      <c r="AC413" s="2"/>
    </row>
    <row r="414" spans="1:29" x14ac:dyDescent="0.2">
      <c r="A414" s="2"/>
      <c r="B414" s="2"/>
      <c r="C414" s="2"/>
      <c r="D414" s="2"/>
      <c r="E414" s="2"/>
      <c r="F414" s="2"/>
      <c r="G414" s="3"/>
      <c r="H414" s="3"/>
      <c r="I414" s="2"/>
      <c r="J414" s="4"/>
      <c r="K414" s="2"/>
      <c r="L414" s="5"/>
      <c r="M414" s="2"/>
      <c r="N414" s="6"/>
      <c r="O414" s="2"/>
      <c r="P414" s="2"/>
      <c r="Q414" s="2"/>
      <c r="R414" s="2"/>
      <c r="S414" s="2"/>
      <c r="T414" s="2"/>
      <c r="U414" s="4"/>
      <c r="V414" s="4"/>
      <c r="W414" s="2"/>
      <c r="X414" s="4"/>
      <c r="Y414" s="4"/>
      <c r="Z414" s="4"/>
      <c r="AA414" s="2"/>
      <c r="AB414" s="2"/>
      <c r="AC414" s="2"/>
    </row>
    <row r="415" spans="1:29" x14ac:dyDescent="0.2">
      <c r="A415" s="2"/>
      <c r="B415" s="2"/>
      <c r="C415" s="2"/>
      <c r="D415" s="2"/>
      <c r="E415" s="2"/>
      <c r="F415" s="2"/>
      <c r="G415" s="3"/>
      <c r="H415" s="3"/>
      <c r="I415" s="2"/>
      <c r="J415" s="4"/>
      <c r="K415" s="2"/>
      <c r="L415" s="5"/>
      <c r="M415" s="2"/>
      <c r="N415" s="6"/>
      <c r="O415" s="2"/>
      <c r="P415" s="2"/>
      <c r="Q415" s="2"/>
      <c r="R415" s="2"/>
      <c r="S415" s="2"/>
      <c r="T415" s="2"/>
      <c r="U415" s="4"/>
      <c r="V415" s="4"/>
      <c r="W415" s="2"/>
      <c r="X415" s="4"/>
      <c r="Y415" s="4"/>
      <c r="Z415" s="4"/>
      <c r="AA415" s="2"/>
      <c r="AB415" s="2"/>
      <c r="AC415" s="2"/>
    </row>
    <row r="416" spans="1:29" x14ac:dyDescent="0.2">
      <c r="A416" s="2"/>
      <c r="B416" s="2"/>
      <c r="C416" s="2"/>
      <c r="D416" s="2"/>
      <c r="E416" s="2"/>
      <c r="F416" s="2"/>
      <c r="G416" s="3"/>
      <c r="H416" s="3"/>
      <c r="I416" s="2"/>
      <c r="J416" s="4"/>
      <c r="K416" s="2"/>
      <c r="L416" s="5"/>
      <c r="M416" s="2"/>
      <c r="N416" s="6"/>
      <c r="O416" s="2"/>
      <c r="P416" s="2"/>
      <c r="Q416" s="2"/>
      <c r="R416" s="2"/>
      <c r="S416" s="2"/>
      <c r="T416" s="2"/>
      <c r="U416" s="4"/>
      <c r="V416" s="4"/>
      <c r="W416" s="2"/>
      <c r="X416" s="4"/>
      <c r="Y416" s="4"/>
      <c r="Z416" s="4"/>
      <c r="AA416" s="2"/>
      <c r="AB416" s="2"/>
      <c r="AC416" s="2"/>
    </row>
    <row r="417" spans="1:29" x14ac:dyDescent="0.2">
      <c r="A417" s="2"/>
      <c r="B417" s="2"/>
      <c r="C417" s="2"/>
      <c r="D417" s="2"/>
      <c r="E417" s="2"/>
      <c r="F417" s="2"/>
      <c r="G417" s="3"/>
      <c r="H417" s="3"/>
      <c r="I417" s="2"/>
      <c r="J417" s="4"/>
      <c r="K417" s="2"/>
      <c r="L417" s="5"/>
      <c r="M417" s="2"/>
      <c r="N417" s="6"/>
      <c r="O417" s="2"/>
      <c r="P417" s="2"/>
      <c r="Q417" s="2"/>
      <c r="R417" s="2"/>
      <c r="S417" s="2"/>
      <c r="T417" s="2"/>
      <c r="U417" s="4"/>
      <c r="V417" s="4"/>
      <c r="W417" s="2"/>
      <c r="X417" s="4"/>
      <c r="Y417" s="4"/>
      <c r="Z417" s="4"/>
      <c r="AA417" s="2"/>
      <c r="AB417" s="2"/>
      <c r="AC417" s="2"/>
    </row>
    <row r="418" spans="1:29" x14ac:dyDescent="0.2">
      <c r="A418" s="2"/>
      <c r="B418" s="2"/>
      <c r="C418" s="2"/>
      <c r="D418" s="2"/>
      <c r="E418" s="2"/>
      <c r="F418" s="2"/>
      <c r="G418" s="3"/>
      <c r="H418" s="3"/>
      <c r="I418" s="2"/>
      <c r="J418" s="4"/>
      <c r="K418" s="2"/>
      <c r="L418" s="5"/>
      <c r="M418" s="2"/>
      <c r="N418" s="6"/>
      <c r="O418" s="2"/>
      <c r="P418" s="2"/>
      <c r="Q418" s="2"/>
      <c r="R418" s="2"/>
      <c r="S418" s="2"/>
      <c r="T418" s="2"/>
      <c r="U418" s="4"/>
      <c r="V418" s="4"/>
      <c r="W418" s="2"/>
      <c r="X418" s="4"/>
      <c r="Y418" s="4"/>
      <c r="Z418" s="4"/>
      <c r="AA418" s="2"/>
      <c r="AB418" s="2"/>
      <c r="AC418" s="2"/>
    </row>
    <row r="419" spans="1:29" x14ac:dyDescent="0.2">
      <c r="A419" s="2"/>
      <c r="B419" s="2"/>
      <c r="C419" s="2"/>
      <c r="D419" s="2"/>
      <c r="E419" s="2"/>
      <c r="F419" s="2"/>
      <c r="G419" s="3"/>
      <c r="H419" s="3"/>
      <c r="I419" s="2"/>
      <c r="J419" s="4"/>
      <c r="K419" s="2"/>
      <c r="L419" s="5"/>
      <c r="M419" s="2"/>
      <c r="N419" s="6"/>
      <c r="O419" s="2"/>
      <c r="P419" s="2"/>
      <c r="Q419" s="2"/>
      <c r="R419" s="2"/>
      <c r="S419" s="2"/>
      <c r="T419" s="2"/>
      <c r="U419" s="4"/>
      <c r="V419" s="4"/>
      <c r="W419" s="2"/>
      <c r="X419" s="4"/>
      <c r="Y419" s="4"/>
      <c r="Z419" s="4"/>
      <c r="AA419" s="2"/>
      <c r="AB419" s="2"/>
      <c r="AC419" s="2"/>
    </row>
    <row r="420" spans="1:29" x14ac:dyDescent="0.2">
      <c r="A420" s="2"/>
      <c r="B420" s="2"/>
      <c r="C420" s="2"/>
      <c r="D420" s="2"/>
      <c r="E420" s="2"/>
      <c r="F420" s="2"/>
      <c r="G420" s="3"/>
      <c r="H420" s="3"/>
      <c r="I420" s="2"/>
      <c r="J420" s="4"/>
      <c r="K420" s="2"/>
      <c r="L420" s="5"/>
      <c r="M420" s="2"/>
      <c r="N420" s="6"/>
      <c r="O420" s="2"/>
      <c r="P420" s="2"/>
      <c r="Q420" s="2"/>
      <c r="R420" s="2"/>
      <c r="S420" s="2"/>
      <c r="T420" s="2"/>
      <c r="U420" s="4"/>
      <c r="V420" s="4"/>
      <c r="W420" s="2"/>
      <c r="X420" s="4"/>
      <c r="Y420" s="4"/>
      <c r="Z420" s="4"/>
      <c r="AA420" s="2"/>
      <c r="AB420" s="2"/>
      <c r="AC420" s="2"/>
    </row>
    <row r="421" spans="1:29" x14ac:dyDescent="0.2">
      <c r="A421" s="2"/>
      <c r="B421" s="2"/>
      <c r="C421" s="2"/>
      <c r="D421" s="2"/>
      <c r="E421" s="2"/>
      <c r="F421" s="2"/>
      <c r="G421" s="3"/>
      <c r="H421" s="3"/>
      <c r="I421" s="2"/>
      <c r="J421" s="4"/>
      <c r="K421" s="2"/>
      <c r="L421" s="5"/>
      <c r="M421" s="2"/>
      <c r="N421" s="6"/>
      <c r="O421" s="2"/>
      <c r="P421" s="2"/>
      <c r="Q421" s="2"/>
      <c r="R421" s="2"/>
      <c r="S421" s="2"/>
      <c r="T421" s="2"/>
      <c r="U421" s="4"/>
      <c r="V421" s="4"/>
      <c r="W421" s="2"/>
      <c r="X421" s="4"/>
      <c r="Y421" s="4"/>
      <c r="Z421" s="4"/>
      <c r="AA421" s="2"/>
      <c r="AB421" s="2"/>
      <c r="AC421" s="2"/>
    </row>
    <row r="422" spans="1:29" x14ac:dyDescent="0.2">
      <c r="A422" s="2"/>
      <c r="B422" s="2"/>
      <c r="C422" s="2"/>
      <c r="D422" s="2"/>
      <c r="E422" s="2"/>
      <c r="F422" s="2"/>
      <c r="G422" s="3"/>
      <c r="H422" s="3"/>
      <c r="I422" s="2"/>
      <c r="J422" s="4"/>
      <c r="K422" s="2"/>
      <c r="L422" s="5"/>
      <c r="M422" s="2"/>
      <c r="N422" s="6"/>
      <c r="O422" s="2"/>
      <c r="P422" s="2"/>
      <c r="Q422" s="2"/>
      <c r="R422" s="2"/>
      <c r="S422" s="2"/>
      <c r="T422" s="2"/>
      <c r="U422" s="4"/>
      <c r="V422" s="4"/>
      <c r="W422" s="2"/>
      <c r="X422" s="4"/>
      <c r="Y422" s="4"/>
      <c r="Z422" s="4"/>
      <c r="AA422" s="2"/>
      <c r="AB422" s="2"/>
      <c r="AC422" s="2"/>
    </row>
    <row r="423" spans="1:29" x14ac:dyDescent="0.2">
      <c r="A423" s="2"/>
      <c r="B423" s="2"/>
      <c r="C423" s="2"/>
      <c r="D423" s="2"/>
      <c r="E423" s="2"/>
      <c r="F423" s="2"/>
      <c r="G423" s="3"/>
      <c r="H423" s="3"/>
      <c r="I423" s="2"/>
      <c r="J423" s="4"/>
      <c r="K423" s="2"/>
      <c r="L423" s="5"/>
      <c r="M423" s="2"/>
      <c r="N423" s="6"/>
      <c r="O423" s="2"/>
      <c r="P423" s="2"/>
      <c r="Q423" s="2"/>
      <c r="R423" s="2"/>
      <c r="S423" s="2"/>
      <c r="T423" s="2"/>
      <c r="U423" s="4"/>
      <c r="V423" s="4"/>
      <c r="W423" s="2"/>
      <c r="X423" s="4"/>
      <c r="Y423" s="4"/>
      <c r="Z423" s="4"/>
      <c r="AA423" s="2"/>
      <c r="AB423" s="2"/>
      <c r="AC423" s="2"/>
    </row>
    <row r="424" spans="1:29" x14ac:dyDescent="0.2">
      <c r="A424" s="2"/>
      <c r="B424" s="2"/>
      <c r="C424" s="2"/>
      <c r="D424" s="2"/>
      <c r="E424" s="2"/>
      <c r="F424" s="2"/>
      <c r="G424" s="3"/>
      <c r="H424" s="3"/>
      <c r="I424" s="2"/>
      <c r="J424" s="4"/>
      <c r="K424" s="2"/>
      <c r="L424" s="5"/>
      <c r="M424" s="2"/>
      <c r="N424" s="6"/>
      <c r="O424" s="2"/>
      <c r="P424" s="2"/>
      <c r="Q424" s="2"/>
      <c r="R424" s="2"/>
      <c r="S424" s="2"/>
      <c r="T424" s="2"/>
      <c r="U424" s="4"/>
      <c r="V424" s="4"/>
      <c r="W424" s="2"/>
      <c r="X424" s="4"/>
      <c r="Y424" s="4"/>
      <c r="Z424" s="4"/>
      <c r="AA424" s="2"/>
      <c r="AB424" s="2"/>
      <c r="AC424" s="2"/>
    </row>
    <row r="425" spans="1:29" x14ac:dyDescent="0.2">
      <c r="A425" s="2"/>
      <c r="B425" s="2"/>
      <c r="C425" s="2"/>
      <c r="D425" s="2"/>
      <c r="E425" s="2"/>
      <c r="F425" s="2"/>
      <c r="G425" s="3"/>
      <c r="H425" s="3"/>
      <c r="I425" s="2"/>
      <c r="J425" s="4"/>
      <c r="K425" s="2"/>
      <c r="L425" s="5"/>
      <c r="M425" s="2"/>
      <c r="N425" s="6"/>
      <c r="O425" s="2"/>
      <c r="P425" s="2"/>
      <c r="Q425" s="2"/>
      <c r="R425" s="2"/>
      <c r="S425" s="2"/>
      <c r="T425" s="2"/>
      <c r="U425" s="4"/>
      <c r="V425" s="4"/>
      <c r="W425" s="2"/>
      <c r="X425" s="4"/>
      <c r="Y425" s="4"/>
      <c r="Z425" s="4"/>
      <c r="AA425" s="2"/>
      <c r="AB425" s="2"/>
      <c r="AC425" s="2"/>
    </row>
    <row r="426" spans="1:29" x14ac:dyDescent="0.2">
      <c r="A426" s="2"/>
      <c r="B426" s="2"/>
      <c r="C426" s="2"/>
      <c r="D426" s="2"/>
      <c r="E426" s="2"/>
      <c r="F426" s="2"/>
      <c r="G426" s="3"/>
      <c r="H426" s="3"/>
      <c r="I426" s="2"/>
      <c r="J426" s="4"/>
      <c r="K426" s="2"/>
      <c r="L426" s="5"/>
      <c r="M426" s="2"/>
      <c r="N426" s="6"/>
      <c r="O426" s="2"/>
      <c r="P426" s="2"/>
      <c r="Q426" s="2"/>
      <c r="R426" s="2"/>
      <c r="S426" s="2"/>
      <c r="T426" s="2"/>
      <c r="U426" s="4"/>
      <c r="V426" s="4"/>
      <c r="W426" s="2"/>
      <c r="X426" s="4"/>
      <c r="Y426" s="4"/>
      <c r="Z426" s="4"/>
      <c r="AA426" s="2"/>
      <c r="AB426" s="2"/>
      <c r="AC426" s="2"/>
    </row>
    <row r="427" spans="1:29" x14ac:dyDescent="0.2">
      <c r="A427" s="2"/>
      <c r="B427" s="2"/>
      <c r="C427" s="2"/>
      <c r="D427" s="2"/>
      <c r="E427" s="2"/>
      <c r="F427" s="2"/>
      <c r="G427" s="3"/>
      <c r="H427" s="3"/>
      <c r="I427" s="2"/>
      <c r="J427" s="4"/>
      <c r="K427" s="2"/>
      <c r="L427" s="5"/>
      <c r="M427" s="2"/>
      <c r="N427" s="6"/>
      <c r="O427" s="2"/>
      <c r="P427" s="2"/>
      <c r="Q427" s="2"/>
      <c r="R427" s="2"/>
      <c r="S427" s="2"/>
      <c r="T427" s="2"/>
      <c r="U427" s="4"/>
      <c r="V427" s="4"/>
      <c r="W427" s="2"/>
      <c r="X427" s="4"/>
      <c r="Y427" s="4"/>
      <c r="Z427" s="4"/>
      <c r="AA427" s="2"/>
      <c r="AB427" s="2"/>
      <c r="AC427" s="2"/>
    </row>
    <row r="428" spans="1:29" x14ac:dyDescent="0.2">
      <c r="A428" s="2"/>
      <c r="B428" s="2"/>
      <c r="C428" s="2"/>
      <c r="D428" s="2"/>
      <c r="E428" s="2"/>
      <c r="F428" s="2"/>
      <c r="G428" s="3"/>
      <c r="H428" s="3"/>
      <c r="I428" s="2"/>
      <c r="J428" s="4"/>
      <c r="K428" s="2"/>
      <c r="L428" s="5"/>
      <c r="M428" s="2"/>
      <c r="N428" s="6"/>
      <c r="O428" s="2"/>
      <c r="P428" s="2"/>
      <c r="Q428" s="2"/>
      <c r="R428" s="2"/>
      <c r="S428" s="2"/>
      <c r="T428" s="2"/>
      <c r="U428" s="4"/>
      <c r="V428" s="4"/>
      <c r="W428" s="2"/>
      <c r="X428" s="4"/>
      <c r="Y428" s="4"/>
      <c r="Z428" s="4"/>
      <c r="AA428" s="2"/>
      <c r="AB428" s="2"/>
      <c r="AC428" s="2"/>
    </row>
    <row r="429" spans="1:29" x14ac:dyDescent="0.2">
      <c r="A429" s="2"/>
      <c r="B429" s="2"/>
      <c r="C429" s="2"/>
      <c r="D429" s="2"/>
      <c r="E429" s="2"/>
      <c r="F429" s="2"/>
      <c r="G429" s="3"/>
      <c r="H429" s="3"/>
      <c r="I429" s="2"/>
      <c r="J429" s="4"/>
      <c r="K429" s="2"/>
      <c r="L429" s="5"/>
      <c r="M429" s="2"/>
      <c r="N429" s="6"/>
      <c r="O429" s="2"/>
      <c r="P429" s="2"/>
      <c r="Q429" s="2"/>
      <c r="R429" s="2"/>
      <c r="S429" s="2"/>
      <c r="T429" s="2"/>
      <c r="U429" s="4"/>
      <c r="V429" s="4"/>
      <c r="W429" s="2"/>
      <c r="X429" s="4"/>
      <c r="Y429" s="4"/>
      <c r="Z429" s="4"/>
      <c r="AA429" s="2"/>
      <c r="AB429" s="2"/>
      <c r="AC429" s="2"/>
    </row>
    <row r="430" spans="1:29" x14ac:dyDescent="0.2">
      <c r="A430" s="2"/>
      <c r="B430" s="2"/>
      <c r="C430" s="2"/>
      <c r="D430" s="2"/>
      <c r="E430" s="2"/>
      <c r="F430" s="2"/>
      <c r="G430" s="3"/>
      <c r="H430" s="3"/>
      <c r="I430" s="2"/>
      <c r="J430" s="4"/>
      <c r="K430" s="2"/>
      <c r="L430" s="5"/>
      <c r="M430" s="2"/>
      <c r="N430" s="6"/>
      <c r="O430" s="2"/>
      <c r="P430" s="2"/>
      <c r="Q430" s="2"/>
      <c r="R430" s="2"/>
      <c r="S430" s="2"/>
      <c r="T430" s="2"/>
      <c r="U430" s="4"/>
      <c r="V430" s="4"/>
      <c r="W430" s="2"/>
      <c r="X430" s="4"/>
      <c r="Y430" s="4"/>
      <c r="Z430" s="4"/>
      <c r="AA430" s="2"/>
      <c r="AB430" s="2"/>
      <c r="AC430" s="2"/>
    </row>
    <row r="431" spans="1:29" x14ac:dyDescent="0.2">
      <c r="A431" s="2"/>
      <c r="B431" s="2"/>
      <c r="C431" s="2"/>
      <c r="D431" s="2"/>
      <c r="E431" s="2"/>
      <c r="F431" s="2"/>
      <c r="G431" s="3"/>
      <c r="H431" s="3"/>
      <c r="I431" s="2"/>
      <c r="J431" s="4"/>
      <c r="K431" s="2"/>
      <c r="L431" s="5"/>
      <c r="M431" s="2"/>
      <c r="N431" s="6"/>
      <c r="O431" s="2"/>
      <c r="P431" s="2"/>
      <c r="Q431" s="2"/>
      <c r="R431" s="2"/>
      <c r="S431" s="2"/>
      <c r="T431" s="2"/>
      <c r="U431" s="4"/>
      <c r="V431" s="4"/>
      <c r="W431" s="2"/>
      <c r="X431" s="4"/>
      <c r="Y431" s="4"/>
      <c r="Z431" s="4"/>
      <c r="AA431" s="2"/>
      <c r="AB431" s="2"/>
      <c r="AC431" s="2"/>
    </row>
    <row r="432" spans="1:29" x14ac:dyDescent="0.2">
      <c r="A432" s="2"/>
      <c r="B432" s="2"/>
      <c r="C432" s="2"/>
      <c r="D432" s="2"/>
      <c r="E432" s="2"/>
      <c r="F432" s="2"/>
      <c r="G432" s="3"/>
      <c r="H432" s="3"/>
      <c r="I432" s="2"/>
      <c r="J432" s="4"/>
      <c r="K432" s="2"/>
      <c r="L432" s="5"/>
      <c r="M432" s="2"/>
      <c r="N432" s="6"/>
      <c r="O432" s="2"/>
      <c r="P432" s="2"/>
      <c r="Q432" s="2"/>
      <c r="R432" s="2"/>
      <c r="S432" s="2"/>
      <c r="T432" s="2"/>
      <c r="U432" s="4"/>
      <c r="V432" s="4"/>
      <c r="W432" s="2"/>
      <c r="X432" s="4"/>
      <c r="Y432" s="4"/>
      <c r="Z432" s="4"/>
      <c r="AA432" s="2"/>
      <c r="AB432" s="2"/>
      <c r="AC432" s="2"/>
    </row>
    <row r="433" spans="1:29" x14ac:dyDescent="0.2">
      <c r="A433" s="2"/>
      <c r="B433" s="2"/>
      <c r="C433" s="2"/>
      <c r="D433" s="2"/>
      <c r="E433" s="2"/>
      <c r="F433" s="2"/>
      <c r="G433" s="3"/>
      <c r="H433" s="3"/>
      <c r="I433" s="2"/>
      <c r="J433" s="4"/>
      <c r="K433" s="2"/>
      <c r="L433" s="5"/>
      <c r="M433" s="2"/>
      <c r="N433" s="6"/>
      <c r="O433" s="2"/>
      <c r="P433" s="2"/>
      <c r="Q433" s="2"/>
      <c r="R433" s="2"/>
      <c r="S433" s="2"/>
      <c r="T433" s="2"/>
      <c r="U433" s="4"/>
      <c r="V433" s="4"/>
      <c r="W433" s="2"/>
      <c r="X433" s="4"/>
      <c r="Y433" s="4"/>
      <c r="Z433" s="4"/>
      <c r="AA433" s="2"/>
      <c r="AB433" s="2"/>
      <c r="AC433" s="2"/>
    </row>
    <row r="434" spans="1:29" x14ac:dyDescent="0.2">
      <c r="A434" s="2"/>
      <c r="B434" s="2"/>
      <c r="C434" s="2"/>
      <c r="D434" s="2"/>
      <c r="E434" s="2"/>
      <c r="F434" s="2"/>
      <c r="G434" s="3"/>
      <c r="H434" s="3"/>
      <c r="I434" s="2"/>
      <c r="J434" s="4"/>
      <c r="K434" s="2"/>
      <c r="L434" s="5"/>
      <c r="M434" s="2"/>
      <c r="N434" s="6"/>
      <c r="O434" s="2"/>
      <c r="P434" s="2"/>
      <c r="Q434" s="2"/>
      <c r="R434" s="2"/>
      <c r="S434" s="2"/>
      <c r="T434" s="2"/>
      <c r="U434" s="4"/>
      <c r="V434" s="4"/>
      <c r="W434" s="2"/>
      <c r="X434" s="4"/>
      <c r="Y434" s="4"/>
      <c r="Z434" s="4"/>
      <c r="AA434" s="2"/>
      <c r="AB434" s="2"/>
      <c r="AC434" s="2"/>
    </row>
    <row r="435" spans="1:29" x14ac:dyDescent="0.2">
      <c r="A435" s="2"/>
      <c r="B435" s="2"/>
      <c r="C435" s="2"/>
      <c r="D435" s="2"/>
      <c r="E435" s="2"/>
      <c r="F435" s="2"/>
      <c r="G435" s="3"/>
      <c r="H435" s="3"/>
      <c r="I435" s="2"/>
      <c r="J435" s="4"/>
      <c r="K435" s="2"/>
      <c r="L435" s="5"/>
      <c r="M435" s="2"/>
      <c r="N435" s="6"/>
      <c r="O435" s="2"/>
      <c r="P435" s="2"/>
      <c r="Q435" s="2"/>
      <c r="R435" s="2"/>
      <c r="S435" s="2"/>
      <c r="T435" s="2"/>
      <c r="U435" s="4"/>
      <c r="V435" s="4"/>
      <c r="W435" s="2"/>
      <c r="X435" s="4"/>
      <c r="Y435" s="4"/>
      <c r="Z435" s="4"/>
      <c r="AA435" s="2"/>
      <c r="AB435" s="2"/>
      <c r="AC435" s="2"/>
    </row>
    <row r="436" spans="1:29" x14ac:dyDescent="0.2">
      <c r="A436" s="2"/>
      <c r="B436" s="2"/>
      <c r="C436" s="2"/>
      <c r="D436" s="2"/>
      <c r="E436" s="2"/>
      <c r="F436" s="2"/>
      <c r="G436" s="3"/>
      <c r="H436" s="3"/>
      <c r="I436" s="2"/>
      <c r="J436" s="4"/>
      <c r="K436" s="2"/>
      <c r="L436" s="5"/>
      <c r="M436" s="2"/>
      <c r="N436" s="6"/>
      <c r="O436" s="2"/>
      <c r="P436" s="2"/>
      <c r="Q436" s="2"/>
      <c r="R436" s="2"/>
      <c r="S436" s="2"/>
      <c r="T436" s="2"/>
      <c r="U436" s="4"/>
      <c r="V436" s="4"/>
      <c r="W436" s="2"/>
      <c r="X436" s="4"/>
      <c r="Y436" s="4"/>
      <c r="Z436" s="4"/>
      <c r="AA436" s="2"/>
      <c r="AB436" s="2"/>
      <c r="AC436" s="2"/>
    </row>
    <row r="437" spans="1:29" x14ac:dyDescent="0.2">
      <c r="A437" s="2"/>
      <c r="B437" s="2"/>
      <c r="C437" s="2"/>
      <c r="D437" s="2"/>
      <c r="E437" s="2"/>
      <c r="F437" s="2"/>
      <c r="G437" s="3"/>
      <c r="H437" s="3"/>
      <c r="I437" s="2"/>
      <c r="J437" s="4"/>
      <c r="K437" s="2"/>
      <c r="L437" s="5"/>
      <c r="M437" s="2"/>
      <c r="N437" s="6"/>
      <c r="O437" s="2"/>
      <c r="P437" s="2"/>
      <c r="Q437" s="2"/>
      <c r="R437" s="2"/>
      <c r="S437" s="2"/>
      <c r="T437" s="2"/>
      <c r="U437" s="4"/>
      <c r="V437" s="4"/>
      <c r="W437" s="2"/>
      <c r="X437" s="4"/>
      <c r="Y437" s="4"/>
      <c r="Z437" s="4"/>
      <c r="AA437" s="2"/>
      <c r="AB437" s="2"/>
      <c r="AC437" s="2"/>
    </row>
    <row r="438" spans="1:29" x14ac:dyDescent="0.2">
      <c r="A438" s="2"/>
      <c r="B438" s="2"/>
      <c r="C438" s="2"/>
      <c r="D438" s="2"/>
      <c r="E438" s="2"/>
      <c r="F438" s="2"/>
      <c r="G438" s="3"/>
      <c r="H438" s="3"/>
      <c r="I438" s="2"/>
      <c r="J438" s="4"/>
      <c r="K438" s="2"/>
      <c r="L438" s="5"/>
      <c r="M438" s="2"/>
      <c r="N438" s="6"/>
      <c r="O438" s="2"/>
      <c r="P438" s="2"/>
      <c r="Q438" s="2"/>
      <c r="R438" s="2"/>
      <c r="S438" s="2"/>
      <c r="T438" s="2"/>
      <c r="U438" s="4"/>
      <c r="V438" s="4"/>
      <c r="W438" s="2"/>
      <c r="X438" s="4"/>
      <c r="Y438" s="4"/>
      <c r="Z438" s="4"/>
      <c r="AA438" s="2"/>
      <c r="AB438" s="2"/>
      <c r="AC438" s="2"/>
    </row>
    <row r="439" spans="1:29" x14ac:dyDescent="0.2">
      <c r="A439" s="2"/>
      <c r="B439" s="2"/>
      <c r="C439" s="2"/>
      <c r="D439" s="2"/>
      <c r="E439" s="2"/>
      <c r="F439" s="2"/>
      <c r="G439" s="3"/>
      <c r="H439" s="3"/>
      <c r="I439" s="2"/>
      <c r="J439" s="4"/>
      <c r="K439" s="2"/>
      <c r="L439" s="5"/>
      <c r="M439" s="2"/>
      <c r="N439" s="6"/>
      <c r="O439" s="2"/>
      <c r="P439" s="2"/>
      <c r="Q439" s="2"/>
      <c r="R439" s="2"/>
      <c r="S439" s="2"/>
      <c r="T439" s="2"/>
      <c r="U439" s="4"/>
      <c r="V439" s="4"/>
      <c r="W439" s="2"/>
      <c r="X439" s="4"/>
      <c r="Y439" s="4"/>
      <c r="Z439" s="4"/>
      <c r="AA439" s="2"/>
      <c r="AB439" s="2"/>
      <c r="AC439" s="2"/>
    </row>
    <row r="440" spans="1:29" x14ac:dyDescent="0.2">
      <c r="A440" s="2"/>
      <c r="B440" s="2"/>
      <c r="C440" s="2"/>
      <c r="D440" s="2"/>
      <c r="E440" s="2"/>
      <c r="F440" s="2"/>
      <c r="G440" s="3"/>
      <c r="H440" s="3"/>
      <c r="I440" s="2"/>
      <c r="J440" s="4"/>
      <c r="K440" s="2"/>
      <c r="L440" s="5"/>
      <c r="M440" s="2"/>
      <c r="N440" s="6"/>
      <c r="O440" s="2"/>
      <c r="P440" s="2"/>
      <c r="Q440" s="2"/>
      <c r="R440" s="2"/>
      <c r="S440" s="2"/>
      <c r="T440" s="2"/>
      <c r="U440" s="4"/>
      <c r="V440" s="4"/>
      <c r="W440" s="2"/>
      <c r="X440" s="4"/>
      <c r="Y440" s="4"/>
      <c r="Z440" s="4"/>
      <c r="AA440" s="2"/>
      <c r="AB440" s="2"/>
      <c r="AC440" s="2"/>
    </row>
    <row r="441" spans="1:29" x14ac:dyDescent="0.2">
      <c r="A441" s="2"/>
      <c r="B441" s="2"/>
      <c r="C441" s="2"/>
      <c r="D441" s="2"/>
      <c r="E441" s="2"/>
      <c r="F441" s="2"/>
      <c r="G441" s="3"/>
      <c r="H441" s="3"/>
      <c r="I441" s="2"/>
      <c r="J441" s="4"/>
      <c r="K441" s="2"/>
      <c r="L441" s="5"/>
      <c r="M441" s="2"/>
      <c r="N441" s="6"/>
      <c r="O441" s="2"/>
      <c r="P441" s="2"/>
      <c r="Q441" s="2"/>
      <c r="R441" s="2"/>
      <c r="S441" s="2"/>
      <c r="T441" s="2"/>
      <c r="U441" s="4"/>
      <c r="V441" s="4"/>
      <c r="W441" s="2"/>
      <c r="X441" s="4"/>
      <c r="Y441" s="4"/>
      <c r="Z441" s="4"/>
      <c r="AA441" s="2"/>
      <c r="AB441" s="2"/>
      <c r="AC441" s="2"/>
    </row>
    <row r="442" spans="1:29" x14ac:dyDescent="0.2">
      <c r="A442" s="2"/>
      <c r="B442" s="2"/>
      <c r="C442" s="2"/>
      <c r="D442" s="2"/>
      <c r="E442" s="2"/>
      <c r="F442" s="2"/>
      <c r="G442" s="3"/>
      <c r="H442" s="3"/>
      <c r="I442" s="2"/>
      <c r="J442" s="4"/>
      <c r="K442" s="2"/>
      <c r="L442" s="5"/>
      <c r="M442" s="2"/>
      <c r="N442" s="6"/>
      <c r="O442" s="2"/>
      <c r="P442" s="2"/>
      <c r="Q442" s="2"/>
      <c r="R442" s="2"/>
      <c r="S442" s="2"/>
      <c r="T442" s="2"/>
      <c r="U442" s="4"/>
      <c r="V442" s="4"/>
      <c r="W442" s="2"/>
      <c r="X442" s="4"/>
      <c r="Y442" s="4"/>
      <c r="Z442" s="4"/>
      <c r="AA442" s="2"/>
      <c r="AB442" s="2"/>
      <c r="AC442" s="2"/>
    </row>
    <row r="443" spans="1:29" x14ac:dyDescent="0.2">
      <c r="A443" s="2"/>
      <c r="B443" s="2"/>
      <c r="C443" s="2"/>
      <c r="D443" s="2"/>
      <c r="E443" s="2"/>
      <c r="F443" s="2"/>
      <c r="G443" s="3"/>
      <c r="H443" s="3"/>
      <c r="I443" s="2"/>
      <c r="J443" s="4"/>
      <c r="K443" s="2"/>
      <c r="L443" s="5"/>
      <c r="M443" s="2"/>
      <c r="N443" s="6"/>
      <c r="O443" s="2"/>
      <c r="P443" s="2"/>
      <c r="Q443" s="2"/>
      <c r="R443" s="2"/>
      <c r="S443" s="2"/>
      <c r="T443" s="2"/>
      <c r="U443" s="4"/>
      <c r="V443" s="4"/>
      <c r="W443" s="2"/>
      <c r="X443" s="4"/>
      <c r="Y443" s="4"/>
      <c r="Z443" s="4"/>
      <c r="AA443" s="2"/>
      <c r="AB443" s="2"/>
      <c r="AC443" s="2"/>
    </row>
    <row r="444" spans="1:29" x14ac:dyDescent="0.2">
      <c r="A444" s="2"/>
      <c r="B444" s="2"/>
      <c r="C444" s="2"/>
      <c r="D444" s="2"/>
      <c r="E444" s="2"/>
      <c r="F444" s="2"/>
      <c r="G444" s="3"/>
      <c r="H444" s="3"/>
      <c r="I444" s="2"/>
      <c r="J444" s="4"/>
      <c r="K444" s="2"/>
      <c r="L444" s="5"/>
      <c r="M444" s="2"/>
      <c r="N444" s="6"/>
      <c r="O444" s="2"/>
      <c r="P444" s="2"/>
      <c r="Q444" s="2"/>
      <c r="R444" s="2"/>
      <c r="S444" s="2"/>
      <c r="T444" s="2"/>
      <c r="U444" s="4"/>
      <c r="V444" s="4"/>
      <c r="W444" s="2"/>
      <c r="X444" s="4"/>
      <c r="Y444" s="4"/>
      <c r="Z444" s="4"/>
      <c r="AA444" s="2"/>
      <c r="AB444" s="2"/>
      <c r="AC444" s="2"/>
    </row>
    <row r="445" spans="1:29" x14ac:dyDescent="0.2">
      <c r="A445" s="2"/>
      <c r="B445" s="2"/>
      <c r="C445" s="2"/>
      <c r="D445" s="2"/>
      <c r="E445" s="2"/>
      <c r="F445" s="2"/>
      <c r="G445" s="3"/>
      <c r="H445" s="3"/>
      <c r="I445" s="2"/>
      <c r="J445" s="4"/>
      <c r="K445" s="2"/>
      <c r="L445" s="5"/>
      <c r="M445" s="2"/>
      <c r="N445" s="6"/>
      <c r="O445" s="2"/>
      <c r="P445" s="2"/>
      <c r="Q445" s="2"/>
      <c r="R445" s="2"/>
      <c r="S445" s="2"/>
      <c r="T445" s="2"/>
      <c r="U445" s="4"/>
      <c r="V445" s="4"/>
      <c r="W445" s="2"/>
      <c r="X445" s="4"/>
      <c r="Y445" s="4"/>
      <c r="Z445" s="4"/>
      <c r="AA445" s="2"/>
      <c r="AB445" s="2"/>
      <c r="AC445" s="2"/>
    </row>
    <row r="446" spans="1:29" x14ac:dyDescent="0.2">
      <c r="A446" s="2"/>
      <c r="B446" s="2"/>
      <c r="C446" s="2"/>
      <c r="D446" s="2"/>
      <c r="E446" s="2"/>
      <c r="F446" s="2"/>
      <c r="G446" s="3"/>
      <c r="H446" s="3"/>
      <c r="I446" s="2"/>
      <c r="J446" s="4"/>
      <c r="K446" s="2"/>
      <c r="L446" s="5"/>
      <c r="M446" s="2"/>
      <c r="N446" s="6"/>
      <c r="O446" s="2"/>
      <c r="P446" s="2"/>
      <c r="Q446" s="2"/>
      <c r="R446" s="2"/>
      <c r="S446" s="2"/>
      <c r="T446" s="2"/>
      <c r="U446" s="4"/>
      <c r="V446" s="4"/>
      <c r="W446" s="2"/>
      <c r="X446" s="4"/>
      <c r="Y446" s="4"/>
      <c r="Z446" s="4"/>
      <c r="AA446" s="2"/>
      <c r="AB446" s="2"/>
      <c r="AC446" s="2"/>
    </row>
    <row r="447" spans="1:29" x14ac:dyDescent="0.2">
      <c r="A447" s="2"/>
      <c r="B447" s="2"/>
      <c r="C447" s="2"/>
      <c r="D447" s="2"/>
      <c r="E447" s="2"/>
      <c r="F447" s="2"/>
      <c r="G447" s="3"/>
      <c r="H447" s="3"/>
      <c r="I447" s="2"/>
      <c r="J447" s="4"/>
      <c r="K447" s="2"/>
      <c r="L447" s="5"/>
      <c r="M447" s="2"/>
      <c r="N447" s="6"/>
      <c r="O447" s="2"/>
      <c r="P447" s="2"/>
      <c r="Q447" s="2"/>
      <c r="R447" s="2"/>
      <c r="S447" s="2"/>
      <c r="T447" s="2"/>
      <c r="U447" s="4"/>
      <c r="V447" s="4"/>
      <c r="W447" s="2"/>
      <c r="X447" s="4"/>
      <c r="Y447" s="4"/>
      <c r="Z447" s="4"/>
      <c r="AA447" s="2"/>
      <c r="AB447" s="2"/>
      <c r="AC447" s="2"/>
    </row>
    <row r="448" spans="1:29" x14ac:dyDescent="0.2">
      <c r="A448" s="2"/>
      <c r="B448" s="2"/>
      <c r="C448" s="2"/>
      <c r="D448" s="2"/>
      <c r="E448" s="2"/>
      <c r="F448" s="2"/>
      <c r="G448" s="3"/>
      <c r="H448" s="3"/>
      <c r="I448" s="2"/>
      <c r="J448" s="4"/>
      <c r="K448" s="2"/>
      <c r="L448" s="5"/>
      <c r="M448" s="2"/>
      <c r="N448" s="6"/>
      <c r="O448" s="2"/>
      <c r="P448" s="2"/>
      <c r="Q448" s="2"/>
      <c r="R448" s="2"/>
      <c r="S448" s="2"/>
      <c r="T448" s="2"/>
      <c r="U448" s="4"/>
      <c r="V448" s="4"/>
      <c r="W448" s="2"/>
      <c r="X448" s="4"/>
      <c r="Y448" s="4"/>
      <c r="Z448" s="4"/>
      <c r="AA448" s="2"/>
      <c r="AB448" s="2"/>
      <c r="AC448" s="2"/>
    </row>
    <row r="449" spans="1:29" x14ac:dyDescent="0.2">
      <c r="A449" s="2"/>
      <c r="B449" s="2"/>
      <c r="C449" s="2"/>
      <c r="D449" s="2"/>
      <c r="E449" s="2"/>
      <c r="F449" s="2"/>
      <c r="G449" s="3"/>
      <c r="H449" s="3"/>
      <c r="I449" s="2"/>
      <c r="J449" s="4"/>
      <c r="K449" s="2"/>
      <c r="L449" s="5"/>
      <c r="M449" s="2"/>
      <c r="N449" s="6"/>
      <c r="O449" s="2"/>
      <c r="P449" s="2"/>
      <c r="Q449" s="2"/>
      <c r="R449" s="2"/>
      <c r="S449" s="2"/>
      <c r="T449" s="2"/>
      <c r="U449" s="4"/>
      <c r="V449" s="4"/>
      <c r="W449" s="2"/>
      <c r="X449" s="4"/>
      <c r="Y449" s="4"/>
      <c r="Z449" s="4"/>
      <c r="AA449" s="2"/>
      <c r="AB449" s="2"/>
      <c r="AC449" s="2"/>
    </row>
    <row r="450" spans="1:29" x14ac:dyDescent="0.2">
      <c r="A450" s="2"/>
      <c r="B450" s="2"/>
      <c r="C450" s="2"/>
      <c r="D450" s="2"/>
      <c r="E450" s="2"/>
      <c r="F450" s="2"/>
      <c r="G450" s="3"/>
      <c r="H450" s="2"/>
      <c r="I450" s="2"/>
      <c r="J450" s="4"/>
      <c r="K450" s="2"/>
      <c r="L450" s="5"/>
      <c r="M450" s="2"/>
      <c r="N450" s="6"/>
      <c r="O450" s="2"/>
      <c r="P450" s="2"/>
      <c r="Q450" s="2"/>
      <c r="R450" s="2"/>
      <c r="S450" s="2"/>
      <c r="T450" s="2"/>
      <c r="U450" s="4"/>
      <c r="V450" s="4"/>
      <c r="W450" s="2"/>
      <c r="X450" s="4"/>
      <c r="Y450" s="4"/>
      <c r="Z450" s="4"/>
      <c r="AA450" s="2"/>
      <c r="AB450" s="2"/>
      <c r="AC450" s="2"/>
    </row>
    <row r="451" spans="1:29" x14ac:dyDescent="0.2">
      <c r="A451" s="2"/>
      <c r="B451" s="2"/>
      <c r="C451" s="2"/>
      <c r="D451" s="2"/>
      <c r="E451" s="2"/>
      <c r="F451" s="2"/>
      <c r="G451" s="3"/>
      <c r="H451" s="3"/>
      <c r="I451" s="2"/>
      <c r="J451" s="4"/>
      <c r="K451" s="2"/>
      <c r="L451" s="5"/>
      <c r="M451" s="2"/>
      <c r="N451" s="6"/>
      <c r="O451" s="2"/>
      <c r="P451" s="2"/>
      <c r="Q451" s="2"/>
      <c r="R451" s="2"/>
      <c r="S451" s="2"/>
      <c r="T451" s="2"/>
      <c r="U451" s="4"/>
      <c r="V451" s="4"/>
      <c r="W451" s="2"/>
      <c r="X451" s="4"/>
      <c r="Y451" s="4"/>
      <c r="Z451" s="4"/>
      <c r="AA451" s="2"/>
      <c r="AB451" s="2"/>
      <c r="AC451" s="2"/>
    </row>
    <row r="452" spans="1:29" x14ac:dyDescent="0.2">
      <c r="A452" s="2"/>
      <c r="B452" s="2"/>
      <c r="C452" s="2"/>
      <c r="D452" s="2"/>
      <c r="E452" s="2"/>
      <c r="F452" s="2"/>
      <c r="G452" s="3"/>
      <c r="H452" s="3"/>
      <c r="I452" s="2"/>
      <c r="J452" s="4"/>
      <c r="K452" s="2"/>
      <c r="L452" s="5"/>
      <c r="M452" s="2"/>
      <c r="N452" s="6"/>
      <c r="O452" s="2"/>
      <c r="P452" s="2"/>
      <c r="Q452" s="2"/>
      <c r="R452" s="2"/>
      <c r="S452" s="2"/>
      <c r="T452" s="2"/>
      <c r="U452" s="4"/>
      <c r="V452" s="4"/>
      <c r="W452" s="2"/>
      <c r="X452" s="4"/>
      <c r="Y452" s="4"/>
      <c r="Z452" s="4"/>
      <c r="AA452" s="2"/>
      <c r="AB452" s="2"/>
      <c r="AC452" s="2"/>
    </row>
    <row r="453" spans="1:29" x14ac:dyDescent="0.2">
      <c r="A453" s="2"/>
      <c r="B453" s="2"/>
      <c r="C453" s="2"/>
      <c r="D453" s="2"/>
      <c r="E453" s="2"/>
      <c r="F453" s="2"/>
      <c r="G453" s="3"/>
      <c r="H453" s="2"/>
      <c r="I453" s="2"/>
      <c r="J453" s="4"/>
      <c r="K453" s="2"/>
      <c r="L453" s="5"/>
      <c r="M453" s="2"/>
      <c r="N453" s="6"/>
      <c r="O453" s="2"/>
      <c r="P453" s="2"/>
      <c r="Q453" s="2"/>
      <c r="R453" s="2"/>
      <c r="S453" s="2"/>
      <c r="T453" s="2"/>
      <c r="U453" s="4"/>
      <c r="V453" s="4"/>
      <c r="W453" s="2"/>
      <c r="X453" s="4"/>
      <c r="Y453" s="4"/>
      <c r="Z453" s="4"/>
      <c r="AA453" s="2"/>
      <c r="AB453" s="2"/>
      <c r="AC453" s="2"/>
    </row>
    <row r="454" spans="1:29" x14ac:dyDescent="0.2">
      <c r="A454" s="2"/>
      <c r="B454" s="2"/>
      <c r="C454" s="2"/>
      <c r="D454" s="2"/>
      <c r="E454" s="2"/>
      <c r="F454" s="2"/>
      <c r="G454" s="3"/>
      <c r="H454" s="3"/>
      <c r="I454" s="2"/>
      <c r="J454" s="4"/>
      <c r="K454" s="2"/>
      <c r="L454" s="5"/>
      <c r="M454" s="2"/>
      <c r="N454" s="6"/>
      <c r="O454" s="2"/>
      <c r="P454" s="2"/>
      <c r="Q454" s="2"/>
      <c r="R454" s="2"/>
      <c r="S454" s="2"/>
      <c r="T454" s="2"/>
      <c r="U454" s="4"/>
      <c r="V454" s="4"/>
      <c r="W454" s="2"/>
      <c r="X454" s="4"/>
      <c r="Y454" s="4"/>
      <c r="Z454" s="4"/>
      <c r="AA454" s="2"/>
      <c r="AB454" s="2"/>
      <c r="AC454" s="2"/>
    </row>
    <row r="455" spans="1:29" x14ac:dyDescent="0.2">
      <c r="A455" s="2"/>
      <c r="B455" s="2"/>
      <c r="C455" s="2"/>
      <c r="D455" s="2"/>
      <c r="E455" s="2"/>
      <c r="F455" s="2"/>
      <c r="G455" s="3"/>
      <c r="H455" s="3"/>
      <c r="I455" s="2"/>
      <c r="J455" s="4"/>
      <c r="K455" s="2"/>
      <c r="L455" s="5"/>
      <c r="M455" s="2"/>
      <c r="N455" s="6"/>
      <c r="O455" s="2"/>
      <c r="P455" s="2"/>
      <c r="Q455" s="2"/>
      <c r="R455" s="2"/>
      <c r="S455" s="2"/>
      <c r="T455" s="2"/>
      <c r="U455" s="4"/>
      <c r="V455" s="4"/>
      <c r="W455" s="2"/>
      <c r="X455" s="4"/>
      <c r="Y455" s="4"/>
      <c r="Z455" s="4"/>
      <c r="AA455" s="2"/>
      <c r="AB455" s="2"/>
      <c r="AC455" s="2"/>
    </row>
    <row r="456" spans="1:29" x14ac:dyDescent="0.2">
      <c r="A456" s="2"/>
      <c r="B456" s="2"/>
      <c r="C456" s="2"/>
      <c r="D456" s="2"/>
      <c r="E456" s="2"/>
      <c r="F456" s="2"/>
      <c r="G456" s="3"/>
      <c r="H456" s="3"/>
      <c r="I456" s="2"/>
      <c r="J456" s="4"/>
      <c r="K456" s="2"/>
      <c r="L456" s="5"/>
      <c r="M456" s="2"/>
      <c r="N456" s="6"/>
      <c r="O456" s="2"/>
      <c r="P456" s="2"/>
      <c r="Q456" s="2"/>
      <c r="R456" s="2"/>
      <c r="S456" s="2"/>
      <c r="T456" s="2"/>
      <c r="U456" s="4"/>
      <c r="V456" s="4"/>
      <c r="W456" s="2"/>
      <c r="X456" s="4"/>
      <c r="Y456" s="4"/>
      <c r="Z456" s="4"/>
      <c r="AA456" s="2"/>
      <c r="AB456" s="2"/>
      <c r="AC456" s="2"/>
    </row>
    <row r="457" spans="1:29" x14ac:dyDescent="0.2">
      <c r="A457" s="2"/>
      <c r="B457" s="2"/>
      <c r="C457" s="2"/>
      <c r="D457" s="2"/>
      <c r="E457" s="2"/>
      <c r="F457" s="2"/>
      <c r="G457" s="3"/>
      <c r="H457" s="3"/>
      <c r="I457" s="2"/>
      <c r="J457" s="4"/>
      <c r="K457" s="2"/>
      <c r="L457" s="5"/>
      <c r="M457" s="2"/>
      <c r="N457" s="6"/>
      <c r="O457" s="2"/>
      <c r="P457" s="2"/>
      <c r="Q457" s="2"/>
      <c r="R457" s="2"/>
      <c r="S457" s="2"/>
      <c r="T457" s="2"/>
      <c r="U457" s="4"/>
      <c r="V457" s="4"/>
      <c r="W457" s="2"/>
      <c r="X457" s="4"/>
      <c r="Y457" s="4"/>
      <c r="Z457" s="4"/>
      <c r="AA457" s="2"/>
      <c r="AB457" s="2"/>
      <c r="AC457" s="2"/>
    </row>
    <row r="458" spans="1:29" x14ac:dyDescent="0.2">
      <c r="A458" s="2"/>
      <c r="B458" s="2"/>
      <c r="C458" s="2"/>
      <c r="D458" s="2"/>
      <c r="E458" s="2"/>
      <c r="F458" s="2"/>
      <c r="G458" s="3"/>
      <c r="H458" s="3"/>
      <c r="I458" s="2"/>
      <c r="J458" s="4"/>
      <c r="K458" s="2"/>
      <c r="L458" s="5"/>
      <c r="M458" s="2"/>
      <c r="N458" s="6"/>
      <c r="O458" s="2"/>
      <c r="P458" s="2"/>
      <c r="Q458" s="2"/>
      <c r="R458" s="2"/>
      <c r="S458" s="2"/>
      <c r="T458" s="2"/>
      <c r="U458" s="4"/>
      <c r="V458" s="4"/>
      <c r="W458" s="2"/>
      <c r="X458" s="4"/>
      <c r="Y458" s="4"/>
      <c r="Z458" s="4"/>
      <c r="AA458" s="2"/>
      <c r="AB458" s="2"/>
      <c r="AC458" s="2"/>
    </row>
    <row r="459" spans="1:29" x14ac:dyDescent="0.2">
      <c r="A459" s="2"/>
      <c r="B459" s="2"/>
      <c r="C459" s="2"/>
      <c r="D459" s="2"/>
      <c r="E459" s="2"/>
      <c r="F459" s="2"/>
      <c r="G459" s="3"/>
      <c r="H459" s="3"/>
      <c r="I459" s="2"/>
      <c r="J459" s="4"/>
      <c r="K459" s="2"/>
      <c r="L459" s="5"/>
      <c r="M459" s="2"/>
      <c r="N459" s="6"/>
      <c r="O459" s="2"/>
      <c r="P459" s="2"/>
      <c r="Q459" s="2"/>
      <c r="R459" s="2"/>
      <c r="S459" s="2"/>
      <c r="T459" s="2"/>
      <c r="U459" s="4"/>
      <c r="V459" s="4"/>
      <c r="W459" s="2"/>
      <c r="X459" s="4"/>
      <c r="Y459" s="4"/>
      <c r="Z459" s="4"/>
      <c r="AA459" s="2"/>
      <c r="AB459" s="2"/>
      <c r="AC459" s="2"/>
    </row>
    <row r="460" spans="1:29" x14ac:dyDescent="0.2">
      <c r="A460" s="2"/>
      <c r="B460" s="2"/>
      <c r="C460" s="2"/>
      <c r="D460" s="2"/>
      <c r="E460" s="2"/>
      <c r="F460" s="2"/>
      <c r="G460" s="3"/>
      <c r="H460" s="3"/>
      <c r="I460" s="2"/>
      <c r="J460" s="4"/>
      <c r="K460" s="2"/>
      <c r="L460" s="5"/>
      <c r="M460" s="2"/>
      <c r="N460" s="6"/>
      <c r="O460" s="2"/>
      <c r="P460" s="2"/>
      <c r="Q460" s="2"/>
      <c r="R460" s="2"/>
      <c r="S460" s="2"/>
      <c r="T460" s="2"/>
      <c r="U460" s="4"/>
      <c r="V460" s="4"/>
      <c r="W460" s="2"/>
      <c r="X460" s="4"/>
      <c r="Y460" s="4"/>
      <c r="Z460" s="4"/>
      <c r="AA460" s="2"/>
      <c r="AB460" s="2"/>
      <c r="AC460" s="2"/>
    </row>
    <row r="461" spans="1:29" x14ac:dyDescent="0.2">
      <c r="A461" s="2"/>
      <c r="B461" s="2"/>
      <c r="C461" s="2"/>
      <c r="D461" s="2"/>
      <c r="E461" s="2"/>
      <c r="F461" s="2"/>
      <c r="G461" s="3"/>
      <c r="H461" s="3"/>
      <c r="I461" s="2"/>
      <c r="J461" s="4"/>
      <c r="K461" s="2"/>
      <c r="L461" s="5"/>
      <c r="M461" s="2"/>
      <c r="N461" s="6"/>
      <c r="O461" s="2"/>
      <c r="P461" s="2"/>
      <c r="Q461" s="2"/>
      <c r="R461" s="2"/>
      <c r="S461" s="2"/>
      <c r="T461" s="2"/>
      <c r="U461" s="4"/>
      <c r="V461" s="4"/>
      <c r="W461" s="2"/>
      <c r="X461" s="4"/>
      <c r="Y461" s="4"/>
      <c r="Z461" s="4"/>
      <c r="AA461" s="2"/>
      <c r="AB461" s="2"/>
      <c r="AC461" s="2"/>
    </row>
    <row r="462" spans="1:29" x14ac:dyDescent="0.2">
      <c r="A462" s="2"/>
      <c r="B462" s="2"/>
      <c r="C462" s="2"/>
      <c r="D462" s="2"/>
      <c r="E462" s="2"/>
      <c r="F462" s="2"/>
      <c r="G462" s="3"/>
      <c r="H462" s="3"/>
      <c r="I462" s="2"/>
      <c r="J462" s="4"/>
      <c r="K462" s="2"/>
      <c r="L462" s="5"/>
      <c r="M462" s="2"/>
      <c r="N462" s="6"/>
      <c r="O462" s="2"/>
      <c r="P462" s="2"/>
      <c r="Q462" s="2"/>
      <c r="R462" s="2"/>
      <c r="S462" s="2"/>
      <c r="T462" s="2"/>
      <c r="U462" s="4"/>
      <c r="V462" s="4"/>
      <c r="W462" s="2"/>
      <c r="X462" s="4"/>
      <c r="Y462" s="4"/>
      <c r="Z462" s="4"/>
      <c r="AA462" s="2"/>
      <c r="AB462" s="2"/>
      <c r="AC462" s="2"/>
    </row>
    <row r="463" spans="1:29" x14ac:dyDescent="0.2">
      <c r="A463" s="2"/>
      <c r="B463" s="2"/>
      <c r="C463" s="2"/>
      <c r="D463" s="2"/>
      <c r="E463" s="2"/>
      <c r="F463" s="2"/>
      <c r="G463" s="3"/>
      <c r="H463" s="3"/>
      <c r="I463" s="2"/>
      <c r="J463" s="4"/>
      <c r="K463" s="2"/>
      <c r="L463" s="5"/>
      <c r="M463" s="2"/>
      <c r="N463" s="6"/>
      <c r="O463" s="2"/>
      <c r="P463" s="2"/>
      <c r="Q463" s="2"/>
      <c r="R463" s="2"/>
      <c r="S463" s="2"/>
      <c r="T463" s="2"/>
      <c r="U463" s="4"/>
      <c r="V463" s="4"/>
      <c r="W463" s="2"/>
      <c r="X463" s="4"/>
      <c r="Y463" s="4"/>
      <c r="Z463" s="4"/>
      <c r="AA463" s="2"/>
      <c r="AB463" s="2"/>
      <c r="AC463" s="2"/>
    </row>
    <row r="464" spans="1:29" x14ac:dyDescent="0.2">
      <c r="A464" s="2"/>
      <c r="B464" s="2"/>
      <c r="C464" s="2"/>
      <c r="D464" s="2"/>
      <c r="E464" s="2"/>
      <c r="F464" s="2"/>
      <c r="G464" s="3"/>
      <c r="H464" s="3"/>
      <c r="I464" s="2"/>
      <c r="J464" s="4"/>
      <c r="K464" s="2"/>
      <c r="L464" s="5"/>
      <c r="M464" s="2"/>
      <c r="N464" s="6"/>
      <c r="O464" s="2"/>
      <c r="P464" s="2"/>
      <c r="Q464" s="2"/>
      <c r="R464" s="2"/>
      <c r="S464" s="2"/>
      <c r="T464" s="2"/>
      <c r="U464" s="4"/>
      <c r="V464" s="4"/>
      <c r="W464" s="2"/>
      <c r="X464" s="4"/>
      <c r="Y464" s="4"/>
      <c r="Z464" s="4"/>
      <c r="AA464" s="2"/>
      <c r="AB464" s="2"/>
      <c r="AC464" s="2"/>
    </row>
    <row r="465" spans="1:29" x14ac:dyDescent="0.2">
      <c r="A465" s="2"/>
      <c r="B465" s="2"/>
      <c r="C465" s="2"/>
      <c r="D465" s="2"/>
      <c r="E465" s="2"/>
      <c r="F465" s="2"/>
      <c r="G465" s="3"/>
      <c r="H465" s="3"/>
      <c r="I465" s="2"/>
      <c r="J465" s="4"/>
      <c r="K465" s="2"/>
      <c r="L465" s="5"/>
      <c r="M465" s="2"/>
      <c r="N465" s="6"/>
      <c r="O465" s="2"/>
      <c r="P465" s="2"/>
      <c r="Q465" s="2"/>
      <c r="R465" s="2"/>
      <c r="S465" s="2"/>
      <c r="T465" s="2"/>
      <c r="U465" s="4"/>
      <c r="V465" s="4"/>
      <c r="W465" s="2"/>
      <c r="X465" s="4"/>
      <c r="Y465" s="4"/>
      <c r="Z465" s="4"/>
      <c r="AA465" s="2"/>
      <c r="AB465" s="2"/>
      <c r="AC465" s="2"/>
    </row>
    <row r="466" spans="1:29" x14ac:dyDescent="0.2">
      <c r="A466" s="2"/>
      <c r="B466" s="2"/>
      <c r="C466" s="2"/>
      <c r="D466" s="2"/>
      <c r="E466" s="2"/>
      <c r="F466" s="2"/>
      <c r="G466" s="3"/>
      <c r="H466" s="3"/>
      <c r="I466" s="2"/>
      <c r="J466" s="4"/>
      <c r="K466" s="2"/>
      <c r="L466" s="5"/>
      <c r="M466" s="2"/>
      <c r="N466" s="6"/>
      <c r="O466" s="2"/>
      <c r="P466" s="2"/>
      <c r="Q466" s="2"/>
      <c r="R466" s="2"/>
      <c r="S466" s="2"/>
      <c r="T466" s="2"/>
      <c r="U466" s="4"/>
      <c r="V466" s="4"/>
      <c r="W466" s="2"/>
      <c r="X466" s="4"/>
      <c r="Y466" s="4"/>
      <c r="Z466" s="4"/>
      <c r="AA466" s="2"/>
      <c r="AB466" s="2"/>
      <c r="AC466" s="2"/>
    </row>
    <row r="467" spans="1:29" x14ac:dyDescent="0.2">
      <c r="A467" s="2"/>
      <c r="B467" s="2"/>
      <c r="C467" s="2"/>
      <c r="D467" s="2"/>
      <c r="E467" s="2"/>
      <c r="F467" s="2"/>
      <c r="G467" s="3"/>
      <c r="H467" s="3"/>
      <c r="I467" s="2"/>
      <c r="J467" s="4"/>
      <c r="K467" s="2"/>
      <c r="L467" s="5"/>
      <c r="M467" s="2"/>
      <c r="N467" s="6"/>
      <c r="O467" s="2"/>
      <c r="P467" s="2"/>
      <c r="Q467" s="2"/>
      <c r="R467" s="2"/>
      <c r="S467" s="2"/>
      <c r="T467" s="2"/>
      <c r="U467" s="4"/>
      <c r="V467" s="4"/>
      <c r="W467" s="2"/>
      <c r="X467" s="4"/>
      <c r="Y467" s="4"/>
      <c r="Z467" s="4"/>
      <c r="AA467" s="2"/>
      <c r="AB467" s="2"/>
      <c r="AC467" s="2"/>
    </row>
    <row r="468" spans="1:29" x14ac:dyDescent="0.2">
      <c r="A468" s="2"/>
      <c r="B468" s="2"/>
      <c r="C468" s="2"/>
      <c r="D468" s="2"/>
      <c r="E468" s="2"/>
      <c r="F468" s="2"/>
      <c r="G468" s="3"/>
      <c r="H468" s="3"/>
      <c r="I468" s="2"/>
      <c r="J468" s="4"/>
      <c r="K468" s="2"/>
      <c r="L468" s="5"/>
      <c r="M468" s="2"/>
      <c r="N468" s="6"/>
      <c r="O468" s="2"/>
      <c r="P468" s="2"/>
      <c r="Q468" s="2"/>
      <c r="R468" s="2"/>
      <c r="S468" s="2"/>
      <c r="T468" s="2"/>
      <c r="U468" s="4"/>
      <c r="V468" s="4"/>
      <c r="W468" s="2"/>
      <c r="X468" s="4"/>
      <c r="Y468" s="4"/>
      <c r="Z468" s="4"/>
      <c r="AA468" s="2"/>
      <c r="AB468" s="2"/>
      <c r="AC468" s="2"/>
    </row>
    <row r="469" spans="1:29" x14ac:dyDescent="0.2">
      <c r="A469" s="2"/>
      <c r="B469" s="2"/>
      <c r="C469" s="2"/>
      <c r="D469" s="2"/>
      <c r="E469" s="2"/>
      <c r="F469" s="2"/>
      <c r="G469" s="3"/>
      <c r="H469" s="3"/>
      <c r="I469" s="2"/>
      <c r="J469" s="4"/>
      <c r="K469" s="2"/>
      <c r="L469" s="5"/>
      <c r="M469" s="2"/>
      <c r="N469" s="6"/>
      <c r="O469" s="2"/>
      <c r="P469" s="2"/>
      <c r="Q469" s="2"/>
      <c r="R469" s="2"/>
      <c r="S469" s="2"/>
      <c r="T469" s="2"/>
      <c r="U469" s="4"/>
      <c r="V469" s="4"/>
      <c r="W469" s="2"/>
      <c r="X469" s="4"/>
      <c r="Y469" s="4"/>
      <c r="Z469" s="4"/>
      <c r="AA469" s="2"/>
      <c r="AB469" s="2"/>
      <c r="AC469" s="2"/>
    </row>
    <row r="470" spans="1:29" x14ac:dyDescent="0.2">
      <c r="A470" s="2"/>
      <c r="B470" s="2"/>
      <c r="C470" s="2"/>
      <c r="D470" s="2"/>
      <c r="E470" s="2"/>
      <c r="F470" s="2"/>
      <c r="G470" s="3"/>
      <c r="H470" s="3"/>
      <c r="I470" s="2"/>
      <c r="J470" s="4"/>
      <c r="K470" s="2"/>
      <c r="L470" s="5"/>
      <c r="M470" s="2"/>
      <c r="N470" s="6"/>
      <c r="O470" s="2"/>
      <c r="P470" s="2"/>
      <c r="Q470" s="2"/>
      <c r="R470" s="2"/>
      <c r="S470" s="2"/>
      <c r="T470" s="2"/>
      <c r="U470" s="4"/>
      <c r="V470" s="4"/>
      <c r="W470" s="2"/>
      <c r="X470" s="4"/>
      <c r="Y470" s="4"/>
      <c r="Z470" s="4"/>
      <c r="AA470" s="2"/>
      <c r="AB470" s="2"/>
      <c r="AC470" s="2"/>
    </row>
    <row r="471" spans="1:29" x14ac:dyDescent="0.2">
      <c r="A471" s="2"/>
      <c r="B471" s="2"/>
      <c r="C471" s="2"/>
      <c r="D471" s="2"/>
      <c r="E471" s="2"/>
      <c r="F471" s="2"/>
      <c r="G471" s="3"/>
      <c r="H471" s="3"/>
      <c r="I471" s="2"/>
      <c r="J471" s="4"/>
      <c r="K471" s="2"/>
      <c r="L471" s="5"/>
      <c r="M471" s="2"/>
      <c r="N471" s="6"/>
      <c r="O471" s="2"/>
      <c r="P471" s="2"/>
      <c r="Q471" s="2"/>
      <c r="R471" s="2"/>
      <c r="S471" s="2"/>
      <c r="T471" s="2"/>
      <c r="U471" s="4"/>
      <c r="V471" s="4"/>
      <c r="W471" s="2"/>
      <c r="X471" s="4"/>
      <c r="Y471" s="4"/>
      <c r="Z471" s="4"/>
      <c r="AA471" s="2"/>
      <c r="AB471" s="2"/>
      <c r="AC471" s="2"/>
    </row>
    <row r="472" spans="1:29" x14ac:dyDescent="0.2">
      <c r="A472" s="2"/>
      <c r="B472" s="2"/>
      <c r="C472" s="2"/>
      <c r="D472" s="2"/>
      <c r="E472" s="2"/>
      <c r="F472" s="2"/>
      <c r="G472" s="3"/>
      <c r="H472" s="3"/>
      <c r="I472" s="2"/>
      <c r="J472" s="4"/>
      <c r="K472" s="2"/>
      <c r="L472" s="5"/>
      <c r="M472" s="2"/>
      <c r="N472" s="6"/>
      <c r="O472" s="2"/>
      <c r="P472" s="2"/>
      <c r="Q472" s="2"/>
      <c r="R472" s="2"/>
      <c r="S472" s="2"/>
      <c r="T472" s="2"/>
      <c r="U472" s="4"/>
      <c r="V472" s="4"/>
      <c r="W472" s="2"/>
      <c r="X472" s="4"/>
      <c r="Y472" s="4"/>
      <c r="Z472" s="4"/>
      <c r="AA472" s="2"/>
      <c r="AB472" s="2"/>
      <c r="AC472" s="2"/>
    </row>
    <row r="473" spans="1:29" x14ac:dyDescent="0.2">
      <c r="A473" s="2"/>
      <c r="B473" s="2"/>
      <c r="C473" s="2"/>
      <c r="D473" s="2"/>
      <c r="E473" s="2"/>
      <c r="F473" s="2"/>
      <c r="G473" s="3"/>
      <c r="H473" s="3"/>
      <c r="I473" s="2"/>
      <c r="J473" s="4"/>
      <c r="K473" s="2"/>
      <c r="L473" s="5"/>
      <c r="M473" s="2"/>
      <c r="N473" s="6"/>
      <c r="O473" s="2"/>
      <c r="P473" s="2"/>
      <c r="Q473" s="2"/>
      <c r="R473" s="2"/>
      <c r="S473" s="2"/>
      <c r="T473" s="2"/>
      <c r="U473" s="4"/>
      <c r="V473" s="4"/>
      <c r="W473" s="2"/>
      <c r="X473" s="4"/>
      <c r="Y473" s="4"/>
      <c r="Z473" s="4"/>
      <c r="AA473" s="2"/>
      <c r="AB473" s="2"/>
      <c r="AC473" s="2"/>
    </row>
    <row r="474" spans="1:29" x14ac:dyDescent="0.2">
      <c r="A474" s="2"/>
      <c r="B474" s="2"/>
      <c r="C474" s="2"/>
      <c r="D474" s="2"/>
      <c r="E474" s="2"/>
      <c r="F474" s="2"/>
      <c r="G474" s="3"/>
      <c r="H474" s="3"/>
      <c r="I474" s="2"/>
      <c r="J474" s="4"/>
      <c r="K474" s="2"/>
      <c r="L474" s="5"/>
      <c r="M474" s="2"/>
      <c r="N474" s="6"/>
      <c r="O474" s="2"/>
      <c r="P474" s="2"/>
      <c r="Q474" s="2"/>
      <c r="R474" s="2"/>
      <c r="S474" s="2"/>
      <c r="T474" s="2"/>
      <c r="U474" s="4"/>
      <c r="V474" s="4"/>
      <c r="W474" s="2"/>
      <c r="X474" s="4"/>
      <c r="Y474" s="4"/>
      <c r="Z474" s="4"/>
      <c r="AA474" s="2"/>
      <c r="AB474" s="2"/>
      <c r="AC474" s="2"/>
    </row>
    <row r="475" spans="1:29" x14ac:dyDescent="0.2">
      <c r="A475" s="2"/>
      <c r="B475" s="2"/>
      <c r="C475" s="2"/>
      <c r="D475" s="2"/>
      <c r="E475" s="2"/>
      <c r="F475" s="2"/>
      <c r="G475" s="3"/>
      <c r="H475" s="3"/>
      <c r="I475" s="2"/>
      <c r="J475" s="4"/>
      <c r="K475" s="2"/>
      <c r="L475" s="5"/>
      <c r="M475" s="2"/>
      <c r="N475" s="6"/>
      <c r="O475" s="2"/>
      <c r="P475" s="2"/>
      <c r="Q475" s="2"/>
      <c r="R475" s="2"/>
      <c r="S475" s="2"/>
      <c r="T475" s="2"/>
      <c r="U475" s="4"/>
      <c r="V475" s="4"/>
      <c r="W475" s="2"/>
      <c r="X475" s="4"/>
      <c r="Y475" s="4"/>
      <c r="Z475" s="4"/>
      <c r="AA475" s="2"/>
      <c r="AB475" s="2"/>
      <c r="AC475" s="2"/>
    </row>
    <row r="476" spans="1:29" x14ac:dyDescent="0.2">
      <c r="A476" s="2"/>
      <c r="B476" s="2"/>
      <c r="C476" s="2"/>
      <c r="D476" s="2"/>
      <c r="E476" s="2"/>
      <c r="F476" s="2"/>
      <c r="G476" s="3"/>
      <c r="H476" s="3"/>
      <c r="I476" s="2"/>
      <c r="J476" s="4"/>
      <c r="K476" s="2"/>
      <c r="L476" s="5"/>
      <c r="M476" s="2"/>
      <c r="N476" s="6"/>
      <c r="O476" s="2"/>
      <c r="P476" s="2"/>
      <c r="Q476" s="2"/>
      <c r="R476" s="2"/>
      <c r="S476" s="2"/>
      <c r="T476" s="2"/>
      <c r="U476" s="4"/>
      <c r="V476" s="4"/>
      <c r="W476" s="2"/>
      <c r="X476" s="4"/>
      <c r="Y476" s="4"/>
      <c r="Z476" s="4"/>
      <c r="AA476" s="2"/>
      <c r="AB476" s="2"/>
      <c r="AC476" s="2"/>
    </row>
    <row r="477" spans="1:29" x14ac:dyDescent="0.2">
      <c r="A477" s="2"/>
      <c r="B477" s="2"/>
      <c r="C477" s="2"/>
      <c r="D477" s="2"/>
      <c r="E477" s="2"/>
      <c r="F477" s="2"/>
      <c r="G477" s="3"/>
      <c r="H477" s="3"/>
      <c r="I477" s="2"/>
      <c r="J477" s="4"/>
      <c r="K477" s="2"/>
      <c r="L477" s="5"/>
      <c r="M477" s="2"/>
      <c r="N477" s="6"/>
      <c r="O477" s="2"/>
      <c r="P477" s="2"/>
      <c r="Q477" s="2"/>
      <c r="R477" s="2"/>
      <c r="S477" s="2"/>
      <c r="T477" s="2"/>
      <c r="U477" s="4"/>
      <c r="V477" s="4"/>
      <c r="W477" s="2"/>
      <c r="X477" s="4"/>
      <c r="Y477" s="4"/>
      <c r="Z477" s="4"/>
      <c r="AA477" s="2"/>
      <c r="AB477" s="2"/>
      <c r="AC477" s="2"/>
    </row>
    <row r="478" spans="1:29" x14ac:dyDescent="0.2">
      <c r="A478" s="2"/>
      <c r="B478" s="2"/>
      <c r="C478" s="2"/>
      <c r="D478" s="2"/>
      <c r="E478" s="2"/>
      <c r="F478" s="2"/>
      <c r="G478" s="3"/>
      <c r="H478" s="3"/>
      <c r="I478" s="2"/>
      <c r="J478" s="4"/>
      <c r="K478" s="2"/>
      <c r="L478" s="5"/>
      <c r="M478" s="2"/>
      <c r="N478" s="6"/>
      <c r="O478" s="2"/>
      <c r="P478" s="2"/>
      <c r="Q478" s="2"/>
      <c r="R478" s="2"/>
      <c r="S478" s="2"/>
      <c r="T478" s="2"/>
      <c r="U478" s="4"/>
      <c r="V478" s="4"/>
      <c r="W478" s="2"/>
      <c r="X478" s="4"/>
      <c r="Y478" s="4"/>
      <c r="Z478" s="4"/>
      <c r="AA478" s="2"/>
      <c r="AB478" s="2"/>
      <c r="AC478" s="2"/>
    </row>
    <row r="479" spans="1:29" x14ac:dyDescent="0.2">
      <c r="A479" s="2"/>
      <c r="B479" s="2"/>
      <c r="C479" s="2"/>
      <c r="D479" s="2"/>
      <c r="E479" s="2"/>
      <c r="F479" s="2"/>
      <c r="G479" s="3"/>
      <c r="H479" s="3"/>
      <c r="I479" s="2"/>
      <c r="J479" s="4"/>
      <c r="K479" s="2"/>
      <c r="L479" s="5"/>
      <c r="M479" s="2"/>
      <c r="N479" s="6"/>
      <c r="O479" s="2"/>
      <c r="P479" s="2"/>
      <c r="Q479" s="2"/>
      <c r="R479" s="2"/>
      <c r="S479" s="2"/>
      <c r="T479" s="2"/>
      <c r="U479" s="4"/>
      <c r="V479" s="4"/>
      <c r="W479" s="2"/>
      <c r="X479" s="4"/>
      <c r="Y479" s="4"/>
      <c r="Z479" s="4"/>
      <c r="AA479" s="2"/>
      <c r="AB479" s="2"/>
      <c r="AC479" s="2"/>
    </row>
  </sheetData>
  <autoFilter ref="A1:AG380"/>
  <sortState ref="A12:AE194">
    <sortCondition ref="G12:G19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73"/>
  <sheetViews>
    <sheetView topLeftCell="C46" workbookViewId="0">
      <selection activeCell="J57" activeCellId="1" sqref="K56:R64 J56:J57"/>
    </sheetView>
  </sheetViews>
  <sheetFormatPr baseColWidth="10" defaultRowHeight="12.75" x14ac:dyDescent="0.2"/>
  <cols>
    <col min="1" max="1" width="25.85546875" bestFit="1" customWidth="1"/>
    <col min="2" max="2" width="23" bestFit="1" customWidth="1"/>
    <col min="3" max="3" width="8.85546875" customWidth="1"/>
    <col min="4" max="4" width="13.140625" customWidth="1"/>
    <col min="5" max="5" width="2" customWidth="1"/>
    <col min="6" max="6" width="3" customWidth="1"/>
    <col min="7" max="7" width="25.85546875" bestFit="1" customWidth="1"/>
    <col min="8" max="8" width="23" bestFit="1" customWidth="1"/>
    <col min="9" max="9" width="13.140625" bestFit="1" customWidth="1"/>
    <col min="10" max="10" width="3" bestFit="1" customWidth="1"/>
    <col min="11" max="11" width="12.28515625" customWidth="1"/>
    <col min="12" max="18" width="3" bestFit="1" customWidth="1"/>
    <col min="19" max="19" width="13.140625" bestFit="1" customWidth="1"/>
    <col min="20" max="21" width="3" bestFit="1" customWidth="1"/>
    <col min="22" max="22" width="13.140625" bestFit="1" customWidth="1"/>
  </cols>
  <sheetData>
    <row r="2" spans="1:12" x14ac:dyDescent="0.2">
      <c r="A2" s="7" t="s">
        <v>3</v>
      </c>
      <c r="B2" t="s">
        <v>31</v>
      </c>
      <c r="G2" s="7" t="s">
        <v>3</v>
      </c>
      <c r="H2" t="s">
        <v>31</v>
      </c>
    </row>
    <row r="3" spans="1:12" x14ac:dyDescent="0.2">
      <c r="K3" s="15" t="s">
        <v>172</v>
      </c>
    </row>
    <row r="4" spans="1:12" x14ac:dyDescent="0.2">
      <c r="A4" s="7" t="s">
        <v>123</v>
      </c>
      <c r="B4" s="7" t="s">
        <v>124</v>
      </c>
      <c r="G4" s="7" t="s">
        <v>123</v>
      </c>
      <c r="H4" s="7" t="s">
        <v>124</v>
      </c>
      <c r="K4" t="s">
        <v>173</v>
      </c>
    </row>
    <row r="5" spans="1:12" x14ac:dyDescent="0.2">
      <c r="A5" s="7" t="s">
        <v>117</v>
      </c>
      <c r="B5" t="s">
        <v>94</v>
      </c>
      <c r="C5" t="s">
        <v>29</v>
      </c>
      <c r="D5" t="s">
        <v>118</v>
      </c>
      <c r="G5" s="7" t="s">
        <v>117</v>
      </c>
      <c r="H5" t="s">
        <v>94</v>
      </c>
      <c r="I5" t="s">
        <v>118</v>
      </c>
    </row>
    <row r="6" spans="1:12" x14ac:dyDescent="0.2">
      <c r="A6" s="8" t="s">
        <v>115</v>
      </c>
      <c r="B6" s="9">
        <v>4</v>
      </c>
      <c r="C6" s="9">
        <v>284</v>
      </c>
      <c r="D6" s="9">
        <v>288</v>
      </c>
      <c r="G6" s="8" t="s">
        <v>886</v>
      </c>
      <c r="H6" s="9">
        <v>6</v>
      </c>
      <c r="I6" s="9">
        <v>6</v>
      </c>
    </row>
    <row r="7" spans="1:12" x14ac:dyDescent="0.2">
      <c r="A7" s="8" t="s">
        <v>46</v>
      </c>
      <c r="B7" s="9"/>
      <c r="C7" s="9">
        <v>49</v>
      </c>
      <c r="D7" s="9">
        <v>49</v>
      </c>
      <c r="G7" s="8" t="s">
        <v>1190</v>
      </c>
      <c r="H7" s="9">
        <v>5</v>
      </c>
      <c r="I7" s="9">
        <v>5</v>
      </c>
      <c r="K7" s="15" t="s">
        <v>174</v>
      </c>
    </row>
    <row r="8" spans="1:12" x14ac:dyDescent="0.2">
      <c r="A8" s="8" t="s">
        <v>43</v>
      </c>
      <c r="B8" s="9"/>
      <c r="C8" s="9">
        <v>1</v>
      </c>
      <c r="D8" s="9">
        <v>1</v>
      </c>
      <c r="G8" s="14" t="s">
        <v>115</v>
      </c>
      <c r="H8" s="23">
        <v>4</v>
      </c>
      <c r="I8" s="9">
        <v>4</v>
      </c>
      <c r="K8">
        <f>H8+H7+H9+H13+H10</f>
        <v>17</v>
      </c>
    </row>
    <row r="9" spans="1:12" x14ac:dyDescent="0.2">
      <c r="A9" s="8" t="s">
        <v>69</v>
      </c>
      <c r="B9" s="9">
        <v>2</v>
      </c>
      <c r="C9" s="9">
        <v>1</v>
      </c>
      <c r="D9" s="9">
        <v>3</v>
      </c>
      <c r="G9" s="14" t="s">
        <v>116</v>
      </c>
      <c r="H9" s="23">
        <v>3</v>
      </c>
      <c r="I9" s="9">
        <v>3</v>
      </c>
      <c r="K9" s="15" t="s">
        <v>175</v>
      </c>
    </row>
    <row r="10" spans="1:12" x14ac:dyDescent="0.2">
      <c r="A10" s="8" t="s">
        <v>44</v>
      </c>
      <c r="B10" s="9">
        <v>3</v>
      </c>
      <c r="C10" s="9">
        <v>1</v>
      </c>
      <c r="D10" s="9">
        <v>4</v>
      </c>
      <c r="G10" s="24" t="s">
        <v>44</v>
      </c>
      <c r="H10" s="23">
        <v>3</v>
      </c>
      <c r="I10" s="9">
        <v>3</v>
      </c>
      <c r="K10">
        <f>K8+C30</f>
        <v>353</v>
      </c>
    </row>
    <row r="11" spans="1:12" x14ac:dyDescent="0.2">
      <c r="A11" s="8" t="s">
        <v>2000</v>
      </c>
      <c r="B11" s="9">
        <v>1</v>
      </c>
      <c r="C11" s="9"/>
      <c r="D11" s="9">
        <v>1</v>
      </c>
      <c r="G11" s="8" t="s">
        <v>838</v>
      </c>
      <c r="H11" s="9">
        <v>2</v>
      </c>
      <c r="I11" s="9">
        <v>2</v>
      </c>
    </row>
    <row r="12" spans="1:12" x14ac:dyDescent="0.2">
      <c r="A12" s="8" t="s">
        <v>838</v>
      </c>
      <c r="B12" s="9">
        <v>2</v>
      </c>
      <c r="C12" s="9"/>
      <c r="D12" s="9">
        <v>2</v>
      </c>
      <c r="G12" s="8" t="s">
        <v>52</v>
      </c>
      <c r="H12" s="9">
        <v>2</v>
      </c>
      <c r="I12" s="9">
        <v>2</v>
      </c>
      <c r="K12" s="15" t="s">
        <v>176</v>
      </c>
    </row>
    <row r="13" spans="1:12" x14ac:dyDescent="0.2">
      <c r="A13" s="8" t="s">
        <v>886</v>
      </c>
      <c r="B13" s="9">
        <v>6</v>
      </c>
      <c r="C13" s="9"/>
      <c r="D13" s="9">
        <v>6</v>
      </c>
      <c r="G13" s="14" t="s">
        <v>69</v>
      </c>
      <c r="H13" s="23">
        <v>2</v>
      </c>
      <c r="I13" s="9">
        <v>2</v>
      </c>
      <c r="K13" s="15"/>
    </row>
    <row r="14" spans="1:12" ht="18" x14ac:dyDescent="0.25">
      <c r="A14" s="8" t="s">
        <v>116</v>
      </c>
      <c r="B14" s="9">
        <v>3</v>
      </c>
      <c r="C14" s="9"/>
      <c r="D14" s="9">
        <v>3</v>
      </c>
      <c r="G14" s="8" t="s">
        <v>397</v>
      </c>
      <c r="H14" s="9">
        <v>2</v>
      </c>
      <c r="I14" s="9">
        <v>2</v>
      </c>
      <c r="K14" s="16">
        <f>K10/D30</f>
        <v>0.93139841688654357</v>
      </c>
      <c r="L14" t="s">
        <v>179</v>
      </c>
    </row>
    <row r="15" spans="1:12" x14ac:dyDescent="0.2">
      <c r="A15" s="8" t="s">
        <v>1338</v>
      </c>
      <c r="B15" s="9">
        <v>1</v>
      </c>
      <c r="C15" s="9"/>
      <c r="D15" s="9">
        <v>1</v>
      </c>
      <c r="G15" s="8" t="s">
        <v>854</v>
      </c>
      <c r="H15" s="9">
        <v>2</v>
      </c>
      <c r="I15" s="9">
        <v>2</v>
      </c>
    </row>
    <row r="16" spans="1:12" x14ac:dyDescent="0.2">
      <c r="A16" s="8" t="s">
        <v>52</v>
      </c>
      <c r="B16" s="9">
        <v>2</v>
      </c>
      <c r="C16" s="9"/>
      <c r="D16" s="9">
        <v>2</v>
      </c>
      <c r="G16" s="8" t="s">
        <v>1951</v>
      </c>
      <c r="H16" s="9">
        <v>1</v>
      </c>
      <c r="I16" s="9">
        <v>1</v>
      </c>
    </row>
    <row r="17" spans="1:9" x14ac:dyDescent="0.2">
      <c r="A17" s="8" t="s">
        <v>110</v>
      </c>
      <c r="B17" s="9">
        <v>1</v>
      </c>
      <c r="C17" s="9"/>
      <c r="D17" s="9">
        <v>1</v>
      </c>
      <c r="G17" s="8" t="s">
        <v>86</v>
      </c>
      <c r="H17" s="9">
        <v>1</v>
      </c>
      <c r="I17" s="9">
        <v>1</v>
      </c>
    </row>
    <row r="18" spans="1:9" x14ac:dyDescent="0.2">
      <c r="A18" s="8" t="s">
        <v>2067</v>
      </c>
      <c r="B18" s="9">
        <v>1</v>
      </c>
      <c r="C18" s="9"/>
      <c r="D18" s="9">
        <v>1</v>
      </c>
      <c r="G18" s="8" t="s">
        <v>2062</v>
      </c>
      <c r="H18" s="9">
        <v>1</v>
      </c>
      <c r="I18" s="9">
        <v>1</v>
      </c>
    </row>
    <row r="19" spans="1:9" x14ac:dyDescent="0.2">
      <c r="A19" s="8" t="s">
        <v>1783</v>
      </c>
      <c r="B19" s="9">
        <v>1</v>
      </c>
      <c r="C19" s="9"/>
      <c r="D19" s="9">
        <v>1</v>
      </c>
      <c r="G19" s="8" t="s">
        <v>2067</v>
      </c>
      <c r="H19" s="9">
        <v>1</v>
      </c>
      <c r="I19" s="9">
        <v>1</v>
      </c>
    </row>
    <row r="20" spans="1:9" x14ac:dyDescent="0.2">
      <c r="A20" s="8" t="s">
        <v>397</v>
      </c>
      <c r="B20" s="9">
        <v>2</v>
      </c>
      <c r="C20" s="9"/>
      <c r="D20" s="9">
        <v>2</v>
      </c>
      <c r="G20" s="8" t="s">
        <v>1338</v>
      </c>
      <c r="H20" s="9">
        <v>1</v>
      </c>
      <c r="I20" s="9">
        <v>1</v>
      </c>
    </row>
    <row r="21" spans="1:9" x14ac:dyDescent="0.2">
      <c r="A21" s="8" t="s">
        <v>1190</v>
      </c>
      <c r="B21" s="9">
        <v>5</v>
      </c>
      <c r="C21" s="9"/>
      <c r="D21" s="9">
        <v>5</v>
      </c>
      <c r="G21" s="24" t="s">
        <v>110</v>
      </c>
      <c r="H21" s="23">
        <v>1</v>
      </c>
      <c r="I21" s="9">
        <v>1</v>
      </c>
    </row>
    <row r="22" spans="1:9" x14ac:dyDescent="0.2">
      <c r="A22" s="8" t="s">
        <v>2138</v>
      </c>
      <c r="B22" s="9">
        <v>1</v>
      </c>
      <c r="C22" s="9"/>
      <c r="D22" s="9">
        <v>1</v>
      </c>
      <c r="G22" s="8" t="s">
        <v>2000</v>
      </c>
      <c r="H22" s="9">
        <v>1</v>
      </c>
      <c r="I22" s="9">
        <v>1</v>
      </c>
    </row>
    <row r="23" spans="1:9" x14ac:dyDescent="0.2">
      <c r="A23" s="8" t="s">
        <v>1951</v>
      </c>
      <c r="B23" s="9">
        <v>1</v>
      </c>
      <c r="C23" s="9"/>
      <c r="D23" s="9">
        <v>1</v>
      </c>
      <c r="G23" s="8" t="s">
        <v>1783</v>
      </c>
      <c r="H23" s="9">
        <v>1</v>
      </c>
      <c r="I23" s="9">
        <v>1</v>
      </c>
    </row>
    <row r="24" spans="1:9" x14ac:dyDescent="0.2">
      <c r="A24" s="8" t="s">
        <v>2096</v>
      </c>
      <c r="B24" s="9">
        <v>1</v>
      </c>
      <c r="C24" s="9"/>
      <c r="D24" s="9">
        <v>1</v>
      </c>
      <c r="G24" s="8" t="s">
        <v>2096</v>
      </c>
      <c r="H24" s="9">
        <v>1</v>
      </c>
      <c r="I24" s="9">
        <v>1</v>
      </c>
    </row>
    <row r="25" spans="1:9" x14ac:dyDescent="0.2">
      <c r="A25" s="8" t="s">
        <v>2062</v>
      </c>
      <c r="B25" s="9">
        <v>1</v>
      </c>
      <c r="C25" s="9"/>
      <c r="D25" s="9">
        <v>1</v>
      </c>
      <c r="G25" s="8" t="s">
        <v>2138</v>
      </c>
      <c r="H25" s="9">
        <v>1</v>
      </c>
      <c r="I25" s="9">
        <v>1</v>
      </c>
    </row>
    <row r="26" spans="1:9" x14ac:dyDescent="0.2">
      <c r="A26" s="8" t="s">
        <v>837</v>
      </c>
      <c r="B26" s="9">
        <v>1</v>
      </c>
      <c r="C26" s="9"/>
      <c r="D26" s="9">
        <v>1</v>
      </c>
      <c r="G26" s="8" t="s">
        <v>437</v>
      </c>
      <c r="H26" s="9">
        <v>1</v>
      </c>
      <c r="I26" s="9">
        <v>1</v>
      </c>
    </row>
    <row r="27" spans="1:9" x14ac:dyDescent="0.2">
      <c r="A27" s="8" t="s">
        <v>854</v>
      </c>
      <c r="B27" s="9">
        <v>2</v>
      </c>
      <c r="C27" s="9"/>
      <c r="D27" s="9">
        <v>2</v>
      </c>
      <c r="G27" s="8" t="s">
        <v>837</v>
      </c>
      <c r="H27" s="9">
        <v>1</v>
      </c>
      <c r="I27" s="9">
        <v>1</v>
      </c>
    </row>
    <row r="28" spans="1:9" x14ac:dyDescent="0.2">
      <c r="A28" s="8" t="s">
        <v>86</v>
      </c>
      <c r="B28" s="9">
        <v>1</v>
      </c>
      <c r="C28" s="9"/>
      <c r="D28" s="9">
        <v>1</v>
      </c>
      <c r="G28" s="8" t="s">
        <v>118</v>
      </c>
      <c r="H28" s="9">
        <v>43</v>
      </c>
      <c r="I28" s="9">
        <v>43</v>
      </c>
    </row>
    <row r="29" spans="1:9" x14ac:dyDescent="0.2">
      <c r="A29" s="8" t="s">
        <v>437</v>
      </c>
      <c r="B29" s="9">
        <v>1</v>
      </c>
      <c r="C29" s="9"/>
      <c r="D29" s="9">
        <v>1</v>
      </c>
    </row>
    <row r="30" spans="1:9" x14ac:dyDescent="0.2">
      <c r="A30" s="8" t="s">
        <v>118</v>
      </c>
      <c r="B30" s="9">
        <v>43</v>
      </c>
      <c r="C30" s="9">
        <v>336</v>
      </c>
      <c r="D30" s="9">
        <v>379</v>
      </c>
    </row>
    <row r="33" spans="1:9" ht="18" x14ac:dyDescent="0.25">
      <c r="G33" s="16">
        <f>C30/D30</f>
        <v>0.88654353562005273</v>
      </c>
    </row>
    <row r="35" spans="1:9" x14ac:dyDescent="0.2">
      <c r="H35" t="s">
        <v>171</v>
      </c>
    </row>
    <row r="37" spans="1:9" x14ac:dyDescent="0.2">
      <c r="H37" s="11" t="s">
        <v>145</v>
      </c>
      <c r="I37" s="12" t="s">
        <v>146</v>
      </c>
    </row>
    <row r="38" spans="1:9" x14ac:dyDescent="0.2">
      <c r="H38" s="10">
        <v>44713</v>
      </c>
      <c r="I38" s="13">
        <v>1</v>
      </c>
    </row>
    <row r="39" spans="1:9" x14ac:dyDescent="0.2">
      <c r="H39" s="10">
        <v>44743</v>
      </c>
      <c r="I39" s="13">
        <v>2</v>
      </c>
    </row>
    <row r="40" spans="1:9" x14ac:dyDescent="0.2">
      <c r="H40" s="10">
        <v>44774</v>
      </c>
      <c r="I40" s="13">
        <v>9</v>
      </c>
    </row>
    <row r="41" spans="1:9" x14ac:dyDescent="0.2">
      <c r="H41" s="10">
        <v>44805</v>
      </c>
      <c r="I41" s="13">
        <v>9</v>
      </c>
    </row>
    <row r="42" spans="1:9" x14ac:dyDescent="0.2">
      <c r="H42" s="19" t="s">
        <v>147</v>
      </c>
      <c r="I42" s="20">
        <f>SUM(I38:I41)</f>
        <v>21</v>
      </c>
    </row>
    <row r="43" spans="1:9" ht="15" x14ac:dyDescent="0.25">
      <c r="A43" s="18" t="s">
        <v>178</v>
      </c>
    </row>
    <row r="45" spans="1:9" x14ac:dyDescent="0.2">
      <c r="A45" s="7" t="s">
        <v>3</v>
      </c>
      <c r="B45" t="s">
        <v>31</v>
      </c>
      <c r="H45" s="10"/>
      <c r="I45" s="21"/>
    </row>
    <row r="46" spans="1:9" x14ac:dyDescent="0.2">
      <c r="A46" s="7" t="s">
        <v>1</v>
      </c>
      <c r="B46" t="s">
        <v>94</v>
      </c>
    </row>
    <row r="48" spans="1:9" x14ac:dyDescent="0.2">
      <c r="A48" s="7" t="s">
        <v>117</v>
      </c>
      <c r="B48" t="s">
        <v>123</v>
      </c>
    </row>
    <row r="49" spans="1:19" x14ac:dyDescent="0.2">
      <c r="A49" s="8">
        <v>2022</v>
      </c>
      <c r="B49" s="9"/>
    </row>
    <row r="50" spans="1:19" x14ac:dyDescent="0.2">
      <c r="A50" s="17" t="s">
        <v>1752</v>
      </c>
      <c r="B50" s="9"/>
      <c r="H50" s="7" t="s">
        <v>3</v>
      </c>
      <c r="I50" t="s">
        <v>31</v>
      </c>
    </row>
    <row r="51" spans="1:19" x14ac:dyDescent="0.2">
      <c r="A51" s="22" t="s">
        <v>854</v>
      </c>
      <c r="B51" s="9">
        <v>1</v>
      </c>
    </row>
    <row r="52" spans="1:19" x14ac:dyDescent="0.2">
      <c r="A52" s="17" t="s">
        <v>1754</v>
      </c>
      <c r="B52" s="9"/>
      <c r="H52" s="7" t="s">
        <v>123</v>
      </c>
      <c r="I52" s="7" t="s">
        <v>124</v>
      </c>
    </row>
    <row r="53" spans="1:19" x14ac:dyDescent="0.2">
      <c r="A53" s="22" t="s">
        <v>116</v>
      </c>
      <c r="B53" s="9">
        <v>1</v>
      </c>
      <c r="H53" s="7" t="s">
        <v>117</v>
      </c>
      <c r="I53">
        <v>1</v>
      </c>
      <c r="J53">
        <v>2</v>
      </c>
      <c r="K53">
        <v>3</v>
      </c>
      <c r="L53">
        <v>4</v>
      </c>
      <c r="M53">
        <v>5</v>
      </c>
      <c r="N53">
        <v>6</v>
      </c>
      <c r="O53">
        <v>7</v>
      </c>
      <c r="P53">
        <v>8</v>
      </c>
      <c r="Q53">
        <v>9</v>
      </c>
      <c r="R53">
        <v>10</v>
      </c>
      <c r="S53" t="s">
        <v>118</v>
      </c>
    </row>
    <row r="54" spans="1:19" x14ac:dyDescent="0.2">
      <c r="A54" s="17" t="s">
        <v>1753</v>
      </c>
      <c r="B54" s="9">
        <v>9</v>
      </c>
      <c r="H54" s="8">
        <v>2021</v>
      </c>
      <c r="I54" s="9">
        <v>5</v>
      </c>
      <c r="J54" s="9">
        <v>2</v>
      </c>
      <c r="K54" s="9">
        <v>1</v>
      </c>
      <c r="L54" s="9">
        <v>1</v>
      </c>
      <c r="M54" s="9">
        <v>1</v>
      </c>
      <c r="N54" s="9"/>
      <c r="O54" s="9"/>
      <c r="P54" s="9"/>
      <c r="Q54" s="9"/>
      <c r="R54" s="9"/>
      <c r="S54" s="9">
        <v>10</v>
      </c>
    </row>
    <row r="55" spans="1:19" x14ac:dyDescent="0.2">
      <c r="A55" s="17" t="s">
        <v>1939</v>
      </c>
      <c r="B55" s="9">
        <v>9</v>
      </c>
      <c r="H55" s="8">
        <v>2022</v>
      </c>
      <c r="I55" s="9"/>
      <c r="J55" s="9"/>
      <c r="K55" s="9"/>
      <c r="L55" s="9"/>
      <c r="M55" s="9"/>
      <c r="N55" s="9"/>
      <c r="O55" s="9"/>
      <c r="P55" s="9"/>
      <c r="Q55" s="9"/>
      <c r="R55" s="9"/>
      <c r="S55" s="9"/>
    </row>
    <row r="56" spans="1:19" x14ac:dyDescent="0.2">
      <c r="A56" s="17" t="s">
        <v>2142</v>
      </c>
      <c r="B56" s="9"/>
      <c r="H56" s="17">
        <v>1</v>
      </c>
      <c r="I56" s="9">
        <v>5</v>
      </c>
      <c r="J56" s="9">
        <v>16</v>
      </c>
      <c r="K56" s="9">
        <v>2</v>
      </c>
      <c r="L56" s="9"/>
      <c r="M56" s="9">
        <v>2</v>
      </c>
      <c r="N56" s="9">
        <v>1</v>
      </c>
      <c r="O56" s="9"/>
      <c r="P56" s="9"/>
      <c r="Q56" s="9"/>
      <c r="R56" s="9"/>
      <c r="S56" s="9">
        <v>26</v>
      </c>
    </row>
    <row r="57" spans="1:19" x14ac:dyDescent="0.2">
      <c r="A57" s="22" t="s">
        <v>115</v>
      </c>
      <c r="B57" s="9">
        <v>4</v>
      </c>
      <c r="H57" s="17">
        <v>2</v>
      </c>
      <c r="I57" s="9"/>
      <c r="J57" s="9">
        <v>2</v>
      </c>
      <c r="K57" s="9">
        <v>10</v>
      </c>
      <c r="L57" s="9">
        <v>4</v>
      </c>
      <c r="M57" s="9">
        <v>4</v>
      </c>
      <c r="N57" s="9">
        <v>1</v>
      </c>
      <c r="O57" s="9"/>
      <c r="P57" s="9"/>
      <c r="Q57" s="9"/>
      <c r="R57" s="9"/>
      <c r="S57" s="9">
        <v>21</v>
      </c>
    </row>
    <row r="58" spans="1:19" x14ac:dyDescent="0.2">
      <c r="A58" s="22" t="s">
        <v>44</v>
      </c>
      <c r="B58" s="9">
        <v>1</v>
      </c>
      <c r="H58" s="17">
        <v>3</v>
      </c>
      <c r="I58" s="9"/>
      <c r="J58" s="9"/>
      <c r="K58" s="9">
        <v>12</v>
      </c>
      <c r="L58" s="9">
        <v>42</v>
      </c>
      <c r="M58" s="9">
        <v>2</v>
      </c>
      <c r="N58" s="9">
        <v>5</v>
      </c>
      <c r="O58" s="9"/>
      <c r="P58" s="9"/>
      <c r="Q58" s="9"/>
      <c r="R58" s="9"/>
      <c r="S58" s="9">
        <v>61</v>
      </c>
    </row>
    <row r="59" spans="1:19" x14ac:dyDescent="0.2">
      <c r="A59" s="22" t="s">
        <v>110</v>
      </c>
      <c r="B59" s="9">
        <v>1</v>
      </c>
      <c r="H59" s="17">
        <v>4</v>
      </c>
      <c r="I59" s="9"/>
      <c r="J59" s="9"/>
      <c r="K59" s="9"/>
      <c r="L59" s="9">
        <v>3</v>
      </c>
      <c r="M59" s="9">
        <v>16</v>
      </c>
      <c r="N59" s="9">
        <v>8</v>
      </c>
      <c r="O59" s="9"/>
      <c r="P59" s="9">
        <v>4</v>
      </c>
      <c r="Q59" s="9">
        <v>1</v>
      </c>
      <c r="R59" s="9"/>
      <c r="S59" s="9">
        <v>32</v>
      </c>
    </row>
    <row r="60" spans="1:19" x14ac:dyDescent="0.2">
      <c r="A60" s="22" t="s">
        <v>52</v>
      </c>
      <c r="B60" s="9">
        <v>2</v>
      </c>
      <c r="H60" s="17">
        <v>5</v>
      </c>
      <c r="I60" s="9"/>
      <c r="J60" s="9"/>
      <c r="K60" s="9"/>
      <c r="L60" s="9"/>
      <c r="M60" s="9">
        <v>6</v>
      </c>
      <c r="N60" s="9">
        <v>26</v>
      </c>
      <c r="O60" s="9">
        <v>11</v>
      </c>
      <c r="P60" s="9">
        <v>5</v>
      </c>
      <c r="Q60" s="9"/>
      <c r="R60" s="9"/>
      <c r="S60" s="9">
        <v>48</v>
      </c>
    </row>
    <row r="61" spans="1:19" x14ac:dyDescent="0.2">
      <c r="A61" s="22" t="s">
        <v>2067</v>
      </c>
      <c r="B61" s="9">
        <v>1</v>
      </c>
      <c r="H61" s="17">
        <v>6</v>
      </c>
      <c r="I61" s="9">
        <v>1</v>
      </c>
      <c r="J61" s="9"/>
      <c r="K61" s="9"/>
      <c r="L61" s="9"/>
      <c r="M61" s="9"/>
      <c r="N61" s="9">
        <v>3</v>
      </c>
      <c r="O61" s="9">
        <v>12</v>
      </c>
      <c r="P61" s="9">
        <v>8</v>
      </c>
      <c r="Q61" s="9">
        <v>7</v>
      </c>
      <c r="R61" s="9"/>
      <c r="S61" s="9">
        <v>31</v>
      </c>
    </row>
    <row r="62" spans="1:19" x14ac:dyDescent="0.2">
      <c r="A62" s="22" t="s">
        <v>397</v>
      </c>
      <c r="B62" s="9">
        <v>2</v>
      </c>
      <c r="H62" s="17">
        <v>7</v>
      </c>
      <c r="I62" s="9">
        <v>1</v>
      </c>
      <c r="J62" s="9"/>
      <c r="K62" s="9"/>
      <c r="L62" s="9"/>
      <c r="M62" s="9"/>
      <c r="N62" s="9"/>
      <c r="O62" s="9">
        <v>2</v>
      </c>
      <c r="P62" s="9">
        <v>20</v>
      </c>
      <c r="Q62" s="9">
        <v>8</v>
      </c>
      <c r="R62" s="9">
        <v>1</v>
      </c>
      <c r="S62" s="9">
        <v>32</v>
      </c>
    </row>
    <row r="63" spans="1:19" x14ac:dyDescent="0.2">
      <c r="A63" s="22" t="s">
        <v>2138</v>
      </c>
      <c r="B63" s="9">
        <v>1</v>
      </c>
      <c r="H63" s="17">
        <v>8</v>
      </c>
      <c r="I63" s="9">
        <v>9</v>
      </c>
      <c r="J63" s="9"/>
      <c r="K63" s="9"/>
      <c r="L63" s="9"/>
      <c r="M63" s="9"/>
      <c r="N63" s="9"/>
      <c r="O63" s="9"/>
      <c r="P63" s="9">
        <v>12</v>
      </c>
      <c r="Q63" s="9">
        <v>19</v>
      </c>
      <c r="R63" s="9">
        <v>10</v>
      </c>
      <c r="S63" s="9">
        <v>50</v>
      </c>
    </row>
    <row r="64" spans="1:19" x14ac:dyDescent="0.2">
      <c r="A64" s="22" t="s">
        <v>437</v>
      </c>
      <c r="B64" s="9">
        <v>1</v>
      </c>
      <c r="H64" s="17">
        <v>9</v>
      </c>
      <c r="I64" s="9">
        <v>9</v>
      </c>
      <c r="J64" s="9"/>
      <c r="K64" s="9"/>
      <c r="L64" s="9"/>
      <c r="M64" s="9"/>
      <c r="N64" s="9"/>
      <c r="O64" s="9"/>
      <c r="P64" s="9"/>
      <c r="Q64" s="9">
        <v>11</v>
      </c>
      <c r="R64" s="9">
        <v>18</v>
      </c>
      <c r="S64" s="9">
        <v>38</v>
      </c>
    </row>
    <row r="65" spans="1:19" x14ac:dyDescent="0.2">
      <c r="A65" s="22" t="s">
        <v>886</v>
      </c>
      <c r="B65" s="9">
        <v>1</v>
      </c>
      <c r="H65" s="17">
        <v>10</v>
      </c>
      <c r="I65" s="9">
        <v>23</v>
      </c>
      <c r="J65" s="9"/>
      <c r="K65" s="9"/>
      <c r="L65" s="9"/>
      <c r="M65" s="9"/>
      <c r="N65" s="9"/>
      <c r="O65" s="9"/>
      <c r="P65" s="9"/>
      <c r="Q65" s="9"/>
      <c r="R65" s="9">
        <v>9</v>
      </c>
      <c r="S65" s="9">
        <v>32</v>
      </c>
    </row>
    <row r="66" spans="1:19" x14ac:dyDescent="0.2">
      <c r="A66" s="22" t="s">
        <v>838</v>
      </c>
      <c r="B66" s="9">
        <v>2</v>
      </c>
      <c r="H66" s="8" t="s">
        <v>118</v>
      </c>
      <c r="I66" s="9">
        <v>53</v>
      </c>
      <c r="J66" s="9">
        <v>20</v>
      </c>
      <c r="K66" s="9">
        <v>25</v>
      </c>
      <c r="L66" s="9">
        <v>50</v>
      </c>
      <c r="M66" s="9">
        <v>31</v>
      </c>
      <c r="N66" s="9">
        <v>44</v>
      </c>
      <c r="O66" s="9">
        <v>25</v>
      </c>
      <c r="P66" s="9">
        <v>49</v>
      </c>
      <c r="Q66" s="9">
        <v>46</v>
      </c>
      <c r="R66" s="9">
        <v>38</v>
      </c>
      <c r="S66" s="9">
        <v>381</v>
      </c>
    </row>
    <row r="67" spans="1:19" x14ac:dyDescent="0.2">
      <c r="A67" s="22" t="s">
        <v>1190</v>
      </c>
      <c r="B67" s="9">
        <v>2</v>
      </c>
    </row>
    <row r="68" spans="1:19" x14ac:dyDescent="0.2">
      <c r="A68" s="22" t="s">
        <v>1338</v>
      </c>
      <c r="B68" s="9">
        <v>1</v>
      </c>
    </row>
    <row r="69" spans="1:19" x14ac:dyDescent="0.2">
      <c r="A69" s="22" t="s">
        <v>2000</v>
      </c>
      <c r="B69" s="9">
        <v>1</v>
      </c>
    </row>
    <row r="70" spans="1:19" x14ac:dyDescent="0.2">
      <c r="A70" s="22" t="s">
        <v>2062</v>
      </c>
      <c r="B70" s="9">
        <v>1</v>
      </c>
    </row>
    <row r="71" spans="1:19" x14ac:dyDescent="0.2">
      <c r="A71" s="22" t="s">
        <v>2096</v>
      </c>
      <c r="B71" s="9">
        <v>1</v>
      </c>
    </row>
    <row r="72" spans="1:19" x14ac:dyDescent="0.2">
      <c r="A72" s="22" t="s">
        <v>86</v>
      </c>
      <c r="B72" s="9">
        <v>1</v>
      </c>
    </row>
    <row r="73" spans="1:19" x14ac:dyDescent="0.2">
      <c r="A73" s="8" t="s">
        <v>118</v>
      </c>
      <c r="B73" s="9">
        <v>43</v>
      </c>
    </row>
  </sheetData>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2"/>
  <sheetViews>
    <sheetView topLeftCell="A34" workbookViewId="0">
      <selection activeCell="B42" sqref="B42"/>
    </sheetView>
  </sheetViews>
  <sheetFormatPr baseColWidth="10" defaultRowHeight="12.75" x14ac:dyDescent="0.2"/>
  <cols>
    <col min="2" max="2" width="89" bestFit="1" customWidth="1"/>
    <col min="3" max="3" width="25.85546875" bestFit="1" customWidth="1"/>
    <col min="4" max="4" width="26.7109375" customWidth="1"/>
    <col min="6" max="6" width="28.5703125" customWidth="1"/>
    <col min="7" max="8" width="72.140625" customWidth="1"/>
  </cols>
  <sheetData>
    <row r="1" spans="2:8" x14ac:dyDescent="0.2">
      <c r="B1" s="7" t="s">
        <v>117</v>
      </c>
      <c r="C1" t="s">
        <v>123</v>
      </c>
    </row>
    <row r="2" spans="2:8" ht="51" x14ac:dyDescent="0.2">
      <c r="B2" s="8" t="s">
        <v>105</v>
      </c>
      <c r="C2" s="9">
        <v>2</v>
      </c>
      <c r="D2" s="8" t="str">
        <f t="shared" ref="D2:D3" si="0">VLOOKUP(B2,$E$2:$E$47,1,0)</f>
        <v>1.3. Obras y proyectos de pavimentación</v>
      </c>
      <c r="E2" s="38" t="s">
        <v>105</v>
      </c>
      <c r="G2" s="38" t="s">
        <v>105</v>
      </c>
      <c r="H2" s="38" t="s">
        <v>1146</v>
      </c>
    </row>
    <row r="3" spans="2:8" ht="51" x14ac:dyDescent="0.2">
      <c r="B3" s="8" t="s">
        <v>67</v>
      </c>
      <c r="C3" s="9">
        <v>3</v>
      </c>
      <c r="D3" s="8" t="str">
        <f t="shared" si="0"/>
        <v>1.5.1. Fallas de pavimentos - SERVIU</v>
      </c>
      <c r="E3" s="38" t="s">
        <v>67</v>
      </c>
      <c r="G3" s="38" t="s">
        <v>67</v>
      </c>
      <c r="H3" s="38" t="s">
        <v>1146</v>
      </c>
    </row>
    <row r="4" spans="2:8" ht="51" x14ac:dyDescent="0.2">
      <c r="B4" s="8" t="s">
        <v>61</v>
      </c>
      <c r="C4" s="9">
        <v>11</v>
      </c>
      <c r="D4" s="8" t="str">
        <f>VLOOKUP(B4,$E$2:$E$49,1,0)</f>
        <v>15.3. Consultas sobre trámites en línea</v>
      </c>
      <c r="E4" s="38" t="s">
        <v>56</v>
      </c>
      <c r="G4" s="38" t="s">
        <v>56</v>
      </c>
      <c r="H4" s="38" t="s">
        <v>1146</v>
      </c>
    </row>
    <row r="5" spans="2:8" ht="63.75" x14ac:dyDescent="0.2">
      <c r="B5" s="8" t="s">
        <v>50</v>
      </c>
      <c r="C5" s="9">
        <v>49</v>
      </c>
      <c r="D5" s="8" t="str">
        <f t="shared" ref="D5:D52" si="1">VLOOKUP(B5,$E$2:$E$49,1,0)</f>
        <v>2.2.04. Subsidio de Arriendo de Vivienda (D.S. 52)</v>
      </c>
      <c r="E5" s="38" t="s">
        <v>111</v>
      </c>
      <c r="G5" s="38" t="s">
        <v>111</v>
      </c>
      <c r="H5" s="38" t="s">
        <v>1146</v>
      </c>
    </row>
    <row r="6" spans="2:8" ht="63.75" x14ac:dyDescent="0.2">
      <c r="B6" s="8" t="s">
        <v>624</v>
      </c>
      <c r="C6" s="9">
        <v>4</v>
      </c>
      <c r="D6" s="8" t="str">
        <f t="shared" si="1"/>
        <v>2.2.08. Subsidio Leasing Habitacional Ley 19.281</v>
      </c>
      <c r="E6" s="38" t="s">
        <v>87</v>
      </c>
      <c r="G6" s="38" t="s">
        <v>87</v>
      </c>
      <c r="H6" s="38" t="s">
        <v>1146</v>
      </c>
    </row>
    <row r="7" spans="2:8" ht="51" x14ac:dyDescent="0.2">
      <c r="B7" s="8" t="s">
        <v>56</v>
      </c>
      <c r="C7" s="9">
        <v>17</v>
      </c>
      <c r="D7" s="8" t="str">
        <f t="shared" si="1"/>
        <v>2.2.1.1. Postulación Individual (D.S. 49)</v>
      </c>
      <c r="E7" s="38" t="s">
        <v>66</v>
      </c>
      <c r="G7" s="38" t="s">
        <v>66</v>
      </c>
      <c r="H7" s="38" t="s">
        <v>1756</v>
      </c>
    </row>
    <row r="8" spans="2:8" x14ac:dyDescent="0.2">
      <c r="B8" s="8" t="s">
        <v>111</v>
      </c>
      <c r="C8" s="9">
        <v>1</v>
      </c>
      <c r="D8" s="8" t="str">
        <f t="shared" si="1"/>
        <v>2.2.1.2.1. Postulación Colectiva sin proyecto (D.S. 49)</v>
      </c>
      <c r="E8" s="39" t="s">
        <v>102</v>
      </c>
      <c r="G8" s="39" t="s">
        <v>102</v>
      </c>
      <c r="H8" s="38" t="s">
        <v>1146</v>
      </c>
    </row>
    <row r="9" spans="2:8" x14ac:dyDescent="0.2">
      <c r="B9" s="8" t="s">
        <v>87</v>
      </c>
      <c r="C9" s="9">
        <v>13</v>
      </c>
      <c r="D9" s="8" t="str">
        <f t="shared" si="1"/>
        <v>2.2.1.2.2. Postulación Colectiva con proyecto (D.S. 49)</v>
      </c>
      <c r="E9" s="39" t="s">
        <v>135</v>
      </c>
      <c r="G9" s="39" t="s">
        <v>135</v>
      </c>
      <c r="H9" s="38" t="s">
        <v>1146</v>
      </c>
    </row>
    <row r="10" spans="2:8" x14ac:dyDescent="0.2">
      <c r="B10" s="8" t="s">
        <v>66</v>
      </c>
      <c r="C10" s="9">
        <v>10</v>
      </c>
      <c r="D10" s="8" t="str">
        <f t="shared" si="1"/>
        <v>2.2.1.3. Consulta general D.S. 49</v>
      </c>
      <c r="E10" s="39" t="s">
        <v>655</v>
      </c>
      <c r="G10" s="39" t="s">
        <v>655</v>
      </c>
      <c r="H10" s="38" t="s">
        <v>1146</v>
      </c>
    </row>
    <row r="11" spans="2:8" x14ac:dyDescent="0.2">
      <c r="B11" s="8" t="s">
        <v>35</v>
      </c>
      <c r="C11" s="9">
        <v>4</v>
      </c>
      <c r="D11" s="8" t="str">
        <f t="shared" si="1"/>
        <v>2.2.10. Subsidios y/o temas especiales en materia de programas de vivienda (contingentes)</v>
      </c>
      <c r="E11" s="39" t="s">
        <v>48</v>
      </c>
      <c r="G11" s="39" t="s">
        <v>48</v>
      </c>
      <c r="H11" s="38" t="s">
        <v>1146</v>
      </c>
    </row>
    <row r="12" spans="2:8" ht="25.5" x14ac:dyDescent="0.2">
      <c r="B12" s="8" t="s">
        <v>77</v>
      </c>
      <c r="C12" s="9">
        <v>7</v>
      </c>
      <c r="D12" s="8" t="str">
        <f t="shared" si="1"/>
        <v>2.2.11. Otros programas habitacionales</v>
      </c>
      <c r="E12" s="38" t="s">
        <v>1344</v>
      </c>
      <c r="G12" s="38" t="s">
        <v>1344</v>
      </c>
      <c r="H12" s="38" t="s">
        <v>1146</v>
      </c>
    </row>
    <row r="13" spans="2:8" ht="25.5" x14ac:dyDescent="0.2">
      <c r="B13" s="8" t="s">
        <v>102</v>
      </c>
      <c r="C13" s="9">
        <v>5</v>
      </c>
      <c r="D13" s="8" t="str">
        <f t="shared" si="1"/>
        <v>2.2.2.1. D.S. 01 Título 0: Condiciones Especiales. Grupos emergentes sin capacidad de endeudamiento</v>
      </c>
      <c r="E13" s="38" t="s">
        <v>88</v>
      </c>
      <c r="G13" s="38" t="s">
        <v>88</v>
      </c>
      <c r="H13" s="38" t="s">
        <v>1146</v>
      </c>
    </row>
    <row r="14" spans="2:8" ht="25.5" x14ac:dyDescent="0.2">
      <c r="B14" s="8" t="s">
        <v>135</v>
      </c>
      <c r="C14" s="9">
        <v>6</v>
      </c>
      <c r="D14" s="8" t="str">
        <f t="shared" si="1"/>
        <v>2.2.2.2. D.S. 01 Título I: Subsidio habitacional para grupos emergentes</v>
      </c>
      <c r="E14" s="38" t="s">
        <v>1229</v>
      </c>
      <c r="G14" s="38" t="s">
        <v>1229</v>
      </c>
      <c r="H14" s="38" t="s">
        <v>1146</v>
      </c>
    </row>
    <row r="15" spans="2:8" ht="38.25" x14ac:dyDescent="0.2">
      <c r="B15" s="8" t="s">
        <v>655</v>
      </c>
      <c r="C15" s="9">
        <v>2</v>
      </c>
      <c r="D15" s="8" t="str">
        <f t="shared" si="1"/>
        <v>2.2.2.3. D.S. 01 Título II: Subsidio habitacional para sectores medios</v>
      </c>
      <c r="E15" s="38" t="s">
        <v>126</v>
      </c>
      <c r="G15" s="38" t="s">
        <v>126</v>
      </c>
      <c r="H15" s="38" t="s">
        <v>1756</v>
      </c>
    </row>
    <row r="16" spans="2:8" ht="38.25" x14ac:dyDescent="0.2">
      <c r="B16" s="8" t="s">
        <v>48</v>
      </c>
      <c r="C16" s="9">
        <v>13</v>
      </c>
      <c r="D16" s="8" t="str">
        <f t="shared" si="1"/>
        <v>2.2.2.4. Consulta general Sistema Integrado de Subsidio Habitacional D.S. 01</v>
      </c>
      <c r="E16" s="38" t="s">
        <v>45</v>
      </c>
      <c r="G16" s="38" t="s">
        <v>45</v>
      </c>
      <c r="H16" s="38" t="s">
        <v>1755</v>
      </c>
    </row>
    <row r="17" spans="2:8" ht="63.75" x14ac:dyDescent="0.2">
      <c r="B17" s="8" t="s">
        <v>1344</v>
      </c>
      <c r="C17" s="9">
        <v>1</v>
      </c>
      <c r="D17" s="8" t="str">
        <f t="shared" si="1"/>
        <v>2.2.3.1. PPPF I</v>
      </c>
      <c r="E17" s="38" t="s">
        <v>50</v>
      </c>
      <c r="G17" s="38" t="s">
        <v>50</v>
      </c>
      <c r="H17" s="38" t="s">
        <v>1755</v>
      </c>
    </row>
    <row r="18" spans="2:8" x14ac:dyDescent="0.2">
      <c r="B18" s="8" t="s">
        <v>88</v>
      </c>
      <c r="C18" s="9">
        <v>69</v>
      </c>
      <c r="D18" s="8" t="str">
        <f t="shared" si="1"/>
        <v>2.2.3.2. PPPF II</v>
      </c>
      <c r="E18" s="39" t="s">
        <v>624</v>
      </c>
      <c r="G18" s="39" t="s">
        <v>624</v>
      </c>
      <c r="H18" s="38" t="s">
        <v>1146</v>
      </c>
    </row>
    <row r="19" spans="2:8" x14ac:dyDescent="0.2">
      <c r="B19" s="8" t="s">
        <v>1229</v>
      </c>
      <c r="C19" s="9">
        <v>1</v>
      </c>
      <c r="D19" s="8" t="str">
        <f t="shared" si="1"/>
        <v>2.2.3.3. PPPF III</v>
      </c>
      <c r="E19" s="39" t="s">
        <v>35</v>
      </c>
      <c r="G19" s="39" t="s">
        <v>35</v>
      </c>
      <c r="H19" s="38" t="s">
        <v>1755</v>
      </c>
    </row>
    <row r="20" spans="2:8" x14ac:dyDescent="0.2">
      <c r="B20" s="8" t="s">
        <v>126</v>
      </c>
      <c r="C20" s="9">
        <v>16</v>
      </c>
      <c r="D20" s="8" t="str">
        <f t="shared" si="1"/>
        <v>2.2.3.4. Autoejecución Asistida</v>
      </c>
      <c r="E20" s="39" t="s">
        <v>77</v>
      </c>
      <c r="G20" s="39" t="s">
        <v>77</v>
      </c>
      <c r="H20" s="38" t="s">
        <v>1146</v>
      </c>
    </row>
    <row r="21" spans="2:8" ht="38.25" x14ac:dyDescent="0.2">
      <c r="B21" s="8" t="s">
        <v>45</v>
      </c>
      <c r="C21" s="9">
        <v>19</v>
      </c>
      <c r="D21" s="8" t="str">
        <f t="shared" si="1"/>
        <v>2.2.3.5. Consulta general PPPF</v>
      </c>
      <c r="E21" s="38" t="s">
        <v>800</v>
      </c>
      <c r="G21" s="38" t="s">
        <v>800</v>
      </c>
      <c r="H21" s="38" t="s">
        <v>1146</v>
      </c>
    </row>
    <row r="22" spans="2:8" ht="63.75" x14ac:dyDescent="0.2">
      <c r="B22" s="8" t="s">
        <v>800</v>
      </c>
      <c r="C22" s="9">
        <v>1</v>
      </c>
      <c r="D22" s="8" t="str">
        <f t="shared" si="1"/>
        <v>2.5. Regularizaciones</v>
      </c>
      <c r="E22" s="38" t="s">
        <v>84</v>
      </c>
      <c r="G22" s="38" t="s">
        <v>84</v>
      </c>
      <c r="H22" s="38" t="s">
        <v>1146</v>
      </c>
    </row>
    <row r="23" spans="2:8" x14ac:dyDescent="0.2">
      <c r="B23" s="8" t="s">
        <v>84</v>
      </c>
      <c r="C23" s="9">
        <v>28</v>
      </c>
      <c r="D23" s="8" t="str">
        <f t="shared" si="1"/>
        <v>2.6. Otras consultas y opiniones en materia habitacional</v>
      </c>
      <c r="E23" s="8" t="s">
        <v>1195</v>
      </c>
      <c r="G23" s="8" t="s">
        <v>1195</v>
      </c>
      <c r="H23" s="38" t="s">
        <v>1146</v>
      </c>
    </row>
    <row r="24" spans="2:8" ht="89.25" x14ac:dyDescent="0.2">
      <c r="B24" s="8" t="s">
        <v>1195</v>
      </c>
      <c r="C24" s="9">
        <v>1</v>
      </c>
      <c r="D24" s="8" t="str">
        <f t="shared" si="1"/>
        <v>3.6.9.1.2. PPPF Banco de Materiales (Plan de Reconstrucción)</v>
      </c>
      <c r="E24" s="38" t="s">
        <v>1757</v>
      </c>
      <c r="G24" s="38" t="s">
        <v>1757</v>
      </c>
      <c r="H24" s="38" t="s">
        <v>1147</v>
      </c>
    </row>
    <row r="25" spans="2:8" ht="51" x14ac:dyDescent="0.2">
      <c r="B25" s="8" t="s">
        <v>139</v>
      </c>
      <c r="C25" s="9">
        <v>1</v>
      </c>
      <c r="D25" s="8" t="str">
        <f t="shared" si="1"/>
        <v>3.6.9.7. Otras consultas y opiniones sobre el plan de reconstrucción</v>
      </c>
      <c r="E25" s="38" t="s">
        <v>125</v>
      </c>
      <c r="G25" s="38" t="s">
        <v>125</v>
      </c>
      <c r="H25" s="38" t="s">
        <v>1146</v>
      </c>
    </row>
    <row r="26" spans="2:8" ht="51" x14ac:dyDescent="0.2">
      <c r="B26" s="8" t="s">
        <v>125</v>
      </c>
      <c r="C26" s="9">
        <v>3</v>
      </c>
      <c r="D26" s="8" t="str">
        <f t="shared" si="1"/>
        <v>4.01. Borrar marca de beneficio anterior</v>
      </c>
      <c r="E26" s="38" t="s">
        <v>72</v>
      </c>
      <c r="G26" s="38" t="s">
        <v>72</v>
      </c>
      <c r="H26" s="38" t="s">
        <v>1146</v>
      </c>
    </row>
    <row r="27" spans="2:8" ht="51" x14ac:dyDescent="0.2">
      <c r="B27" s="8" t="s">
        <v>72</v>
      </c>
      <c r="C27" s="9">
        <v>9</v>
      </c>
      <c r="D27" s="8" t="str">
        <f t="shared" si="1"/>
        <v>4.06. Desbloqueo de libreta de ahorro</v>
      </c>
      <c r="E27" s="38" t="s">
        <v>106</v>
      </c>
      <c r="G27" s="38" t="s">
        <v>106</v>
      </c>
      <c r="H27" s="38" t="s">
        <v>1146</v>
      </c>
    </row>
    <row r="28" spans="2:8" ht="51" x14ac:dyDescent="0.2">
      <c r="B28" s="8" t="s">
        <v>106</v>
      </c>
      <c r="C28" s="9">
        <v>1</v>
      </c>
      <c r="D28" s="8" t="str">
        <f t="shared" si="1"/>
        <v>4.12. Regularización asignación de inmuebles</v>
      </c>
      <c r="E28" s="38" t="s">
        <v>130</v>
      </c>
      <c r="G28" s="38" t="s">
        <v>130</v>
      </c>
      <c r="H28" s="38" t="s">
        <v>1146</v>
      </c>
    </row>
    <row r="29" spans="2:8" ht="38.25" x14ac:dyDescent="0.2">
      <c r="B29" s="8" t="s">
        <v>130</v>
      </c>
      <c r="C29" s="9">
        <v>1</v>
      </c>
      <c r="D29" s="8" t="str">
        <f t="shared" si="1"/>
        <v>4.13. Solicitud de escritura de compraventa</v>
      </c>
      <c r="E29" s="38" t="s">
        <v>97</v>
      </c>
      <c r="G29" s="38" t="s">
        <v>97</v>
      </c>
      <c r="H29" s="38" t="s">
        <v>1146</v>
      </c>
    </row>
    <row r="30" spans="2:8" ht="63.75" x14ac:dyDescent="0.2">
      <c r="B30" s="8" t="s">
        <v>97</v>
      </c>
      <c r="C30" s="9">
        <v>2</v>
      </c>
      <c r="D30" s="8" t="str">
        <f t="shared" si="1"/>
        <v>4.15. Renuncia al Subsidio</v>
      </c>
      <c r="E30" s="38" t="s">
        <v>95</v>
      </c>
      <c r="G30" s="38" t="s">
        <v>95</v>
      </c>
      <c r="H30" s="38" t="s">
        <v>1146</v>
      </c>
    </row>
    <row r="31" spans="2:8" ht="25.5" x14ac:dyDescent="0.2">
      <c r="B31" s="8" t="s">
        <v>95</v>
      </c>
      <c r="C31" s="9">
        <v>2</v>
      </c>
      <c r="D31" s="8" t="str">
        <f t="shared" si="1"/>
        <v>4.16. Alzamiento de prohibición de enajenar</v>
      </c>
      <c r="E31" s="38" t="s">
        <v>137</v>
      </c>
      <c r="G31" s="38" t="s">
        <v>137</v>
      </c>
      <c r="H31" s="38" t="s">
        <v>1756</v>
      </c>
    </row>
    <row r="32" spans="2:8" ht="51" x14ac:dyDescent="0.2">
      <c r="B32" s="8" t="s">
        <v>137</v>
      </c>
      <c r="C32" s="9">
        <v>4</v>
      </c>
      <c r="D32" s="8" t="str">
        <f t="shared" si="1"/>
        <v>4.17. Otros trámites</v>
      </c>
      <c r="E32" s="38" t="s">
        <v>1758</v>
      </c>
      <c r="G32" s="38" t="s">
        <v>1758</v>
      </c>
      <c r="H32" s="38" t="s">
        <v>1147</v>
      </c>
    </row>
    <row r="33" spans="2:8" ht="63.75" x14ac:dyDescent="0.2">
      <c r="B33" s="8" t="s">
        <v>709</v>
      </c>
      <c r="C33" s="9">
        <v>1</v>
      </c>
      <c r="D33" s="8" t="str">
        <f t="shared" si="1"/>
        <v>4.18. Duplicado de certificado de subsidio</v>
      </c>
      <c r="E33" s="38" t="s">
        <v>92</v>
      </c>
      <c r="G33" s="38" t="s">
        <v>92</v>
      </c>
      <c r="H33" s="38" t="s">
        <v>1756</v>
      </c>
    </row>
    <row r="34" spans="2:8" ht="51" x14ac:dyDescent="0.2">
      <c r="B34" s="8" t="s">
        <v>92</v>
      </c>
      <c r="C34" s="9">
        <v>6</v>
      </c>
      <c r="D34" s="8" t="str">
        <f t="shared" si="1"/>
        <v>5.1.3.2. Trato del funcionario/a (Atención Presencial)</v>
      </c>
      <c r="E34" s="38" t="s">
        <v>1759</v>
      </c>
      <c r="G34" s="38" t="s">
        <v>1759</v>
      </c>
      <c r="H34" s="38" t="s">
        <v>1756</v>
      </c>
    </row>
    <row r="35" spans="2:8" ht="63.75" x14ac:dyDescent="0.2">
      <c r="B35" s="8" t="s">
        <v>891</v>
      </c>
      <c r="C35" s="9">
        <v>1</v>
      </c>
      <c r="D35" s="8" t="str">
        <f t="shared" si="1"/>
        <v>5.1.3.3. Trato discriminatorio (Atención presencial)</v>
      </c>
      <c r="E35" s="38" t="s">
        <v>113</v>
      </c>
      <c r="G35" s="38" t="s">
        <v>113</v>
      </c>
      <c r="H35" s="38" t="s">
        <v>1756</v>
      </c>
    </row>
    <row r="36" spans="2:8" ht="76.5" x14ac:dyDescent="0.2">
      <c r="B36" s="8" t="s">
        <v>113</v>
      </c>
      <c r="C36" s="9">
        <v>4</v>
      </c>
      <c r="D36" s="8" t="str">
        <f t="shared" si="1"/>
        <v>5.1.4.1. Claridad de la información (Atención Presencial)</v>
      </c>
      <c r="E36" s="38" t="s">
        <v>1760</v>
      </c>
      <c r="G36" s="38" t="s">
        <v>1760</v>
      </c>
      <c r="H36" s="38" t="s">
        <v>1756</v>
      </c>
    </row>
    <row r="37" spans="2:8" ht="76.5" x14ac:dyDescent="0.2">
      <c r="B37" s="8" t="s">
        <v>1247</v>
      </c>
      <c r="C37" s="9">
        <v>1</v>
      </c>
      <c r="D37" s="8" t="str">
        <f t="shared" si="1"/>
        <v>5.1.4.3. Suficiencia de la información (Atención presencial)</v>
      </c>
      <c r="E37" s="38" t="s">
        <v>100</v>
      </c>
      <c r="G37" s="38" t="s">
        <v>1940</v>
      </c>
      <c r="H37" s="38" t="s">
        <v>1756</v>
      </c>
    </row>
    <row r="38" spans="2:8" ht="63.75" x14ac:dyDescent="0.2">
      <c r="B38" s="8" t="s">
        <v>100</v>
      </c>
      <c r="C38" s="9">
        <v>3</v>
      </c>
      <c r="D38" s="8" t="str">
        <f t="shared" si="1"/>
        <v>5.1.5. Otras consultas y opiniones sobre atención presencial</v>
      </c>
      <c r="E38" s="38" t="s">
        <v>228</v>
      </c>
      <c r="G38" s="38" t="s">
        <v>228</v>
      </c>
      <c r="H38" s="38" t="s">
        <v>1756</v>
      </c>
    </row>
    <row r="39" spans="2:8" x14ac:dyDescent="0.2">
      <c r="B39" s="8" t="s">
        <v>228</v>
      </c>
      <c r="C39" s="9">
        <v>2</v>
      </c>
      <c r="D39" s="8" t="str">
        <f t="shared" si="1"/>
        <v>5.3.1.1. Fluidez del servicio (Atención telefónica)</v>
      </c>
      <c r="E39" s="8" t="s">
        <v>1273</v>
      </c>
      <c r="G39" s="39" t="s">
        <v>954</v>
      </c>
      <c r="H39" s="38" t="s">
        <v>1756</v>
      </c>
    </row>
    <row r="40" spans="2:8" x14ac:dyDescent="0.2">
      <c r="B40" s="8" t="s">
        <v>1273</v>
      </c>
      <c r="C40" s="9">
        <v>1</v>
      </c>
      <c r="D40" s="8" t="str">
        <f t="shared" si="1"/>
        <v>5.3.3.1. Claridad de la información (Atención telefónica)</v>
      </c>
      <c r="E40" s="39" t="s">
        <v>954</v>
      </c>
      <c r="G40" s="38" t="s">
        <v>1039</v>
      </c>
      <c r="H40" s="38" t="s">
        <v>1756</v>
      </c>
    </row>
    <row r="41" spans="2:8" ht="51" x14ac:dyDescent="0.2">
      <c r="B41" s="8" t="s">
        <v>954</v>
      </c>
      <c r="C41" s="9">
        <v>1</v>
      </c>
      <c r="D41" s="8" t="str">
        <f t="shared" si="1"/>
        <v>5.4.1.3. Tiempo de espera (Atención por correspondencia)</v>
      </c>
      <c r="E41" s="38" t="s">
        <v>1039</v>
      </c>
      <c r="G41" s="38" t="s">
        <v>99</v>
      </c>
      <c r="H41" s="38" t="s">
        <v>1756</v>
      </c>
    </row>
    <row r="42" spans="2:8" ht="63.75" x14ac:dyDescent="0.2">
      <c r="B42" s="8" t="s">
        <v>1798</v>
      </c>
      <c r="C42" s="9">
        <v>1</v>
      </c>
      <c r="D42" s="8" t="e">
        <f t="shared" si="1"/>
        <v>#N/A</v>
      </c>
      <c r="E42" s="38" t="s">
        <v>99</v>
      </c>
      <c r="G42" s="38" t="s">
        <v>1100</v>
      </c>
      <c r="H42" s="38" t="s">
        <v>1756</v>
      </c>
    </row>
    <row r="43" spans="2:8" ht="76.5" x14ac:dyDescent="0.2">
      <c r="B43" s="8" t="s">
        <v>1039</v>
      </c>
      <c r="C43" s="9">
        <v>1</v>
      </c>
      <c r="D43" s="8" t="str">
        <f t="shared" si="1"/>
        <v>6.1.8. Sobre el trato recibido de EGIS / PSAT</v>
      </c>
      <c r="E43" s="38" t="s">
        <v>1100</v>
      </c>
      <c r="G43" s="38" t="s">
        <v>1044</v>
      </c>
      <c r="H43" s="38" t="s">
        <v>1756</v>
      </c>
    </row>
    <row r="44" spans="2:8" ht="89.25" x14ac:dyDescent="0.2">
      <c r="B44" s="8" t="s">
        <v>99</v>
      </c>
      <c r="C44" s="9">
        <v>3</v>
      </c>
      <c r="D44" s="8" t="str">
        <f t="shared" si="1"/>
        <v>6.1.9. Otras consultas y opiniones sobre EGIS / PSAT</v>
      </c>
      <c r="E44" s="38" t="s">
        <v>1044</v>
      </c>
      <c r="G44" s="38" t="s">
        <v>177</v>
      </c>
      <c r="H44" s="38" t="s">
        <v>1756</v>
      </c>
    </row>
    <row r="45" spans="2:8" ht="63.75" x14ac:dyDescent="0.2">
      <c r="B45" s="8" t="s">
        <v>1100</v>
      </c>
      <c r="C45" s="9">
        <v>1</v>
      </c>
      <c r="D45" s="8" t="str">
        <f t="shared" si="1"/>
        <v>6.3.1. Abandono de obras (Empresas constructoras)</v>
      </c>
      <c r="E45" s="38" t="s">
        <v>177</v>
      </c>
      <c r="G45" s="38" t="s">
        <v>544</v>
      </c>
      <c r="H45" s="38" t="s">
        <v>1756</v>
      </c>
    </row>
    <row r="46" spans="2:8" ht="76.5" x14ac:dyDescent="0.2">
      <c r="B46" s="8" t="s">
        <v>1044</v>
      </c>
      <c r="C46" s="9">
        <v>1</v>
      </c>
      <c r="D46" s="8" t="str">
        <f t="shared" si="1"/>
        <v>6.3.2. Incumplimiento de contrato (Empresas constructoras)</v>
      </c>
      <c r="E46" s="38" t="s">
        <v>544</v>
      </c>
      <c r="G46" s="38" t="s">
        <v>165</v>
      </c>
      <c r="H46" s="38" t="s">
        <v>1756</v>
      </c>
    </row>
    <row r="47" spans="2:8" ht="76.5" x14ac:dyDescent="0.2">
      <c r="B47" s="8" t="s">
        <v>177</v>
      </c>
      <c r="C47" s="9">
        <v>2</v>
      </c>
      <c r="D47" s="8" t="str">
        <f t="shared" si="1"/>
        <v>6.3.3. Sobre cobros (Empresas constructoras)</v>
      </c>
      <c r="E47" s="38" t="s">
        <v>165</v>
      </c>
      <c r="G47" s="38" t="s">
        <v>618</v>
      </c>
      <c r="H47" s="38" t="s">
        <v>1756</v>
      </c>
    </row>
    <row r="48" spans="2:8" ht="76.5" x14ac:dyDescent="0.2">
      <c r="B48" s="8" t="s">
        <v>544</v>
      </c>
      <c r="C48" s="9">
        <v>3</v>
      </c>
      <c r="D48" s="8" t="str">
        <f t="shared" si="1"/>
        <v>6.3.4. Sobre el trato recibido (Empresas constructoras)</v>
      </c>
      <c r="E48" s="38" t="s">
        <v>618</v>
      </c>
      <c r="G48" s="38" t="s">
        <v>61</v>
      </c>
      <c r="H48" s="38" t="s">
        <v>1756</v>
      </c>
    </row>
    <row r="49" spans="2:8" ht="63.75" x14ac:dyDescent="0.2">
      <c r="B49" s="8" t="s">
        <v>165</v>
      </c>
      <c r="C49" s="9">
        <v>4</v>
      </c>
      <c r="D49" s="8" t="str">
        <f t="shared" si="1"/>
        <v>6.3.5. Otras consultas y opiniones sobre empresas constructoras</v>
      </c>
      <c r="E49" s="38" t="s">
        <v>61</v>
      </c>
      <c r="G49" s="8" t="s">
        <v>1798</v>
      </c>
      <c r="H49" s="38" t="s">
        <v>1756</v>
      </c>
    </row>
    <row r="50" spans="2:8" x14ac:dyDescent="0.2">
      <c r="B50" s="8" t="s">
        <v>618</v>
      </c>
      <c r="C50" s="9">
        <v>2</v>
      </c>
      <c r="D50" s="8" t="str">
        <f t="shared" si="1"/>
        <v>7.1. Vivienda financiada mayormente por SERVIU (FSV, DS62, RURAL, etc)</v>
      </c>
      <c r="G50" s="8" t="s">
        <v>1273</v>
      </c>
      <c r="H50" s="38" t="s">
        <v>1756</v>
      </c>
    </row>
    <row r="51" spans="2:8" x14ac:dyDescent="0.2">
      <c r="B51" s="8" t="s">
        <v>118</v>
      </c>
      <c r="C51" s="9">
        <v>344</v>
      </c>
      <c r="D51" s="8" t="e">
        <f t="shared" si="1"/>
        <v>#N/A</v>
      </c>
    </row>
    <row r="52" spans="2:8" x14ac:dyDescent="0.2">
      <c r="D52" s="8" t="e">
        <f t="shared" si="1"/>
        <v>#N/A</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
  <sheetViews>
    <sheetView workbookViewId="0">
      <selection activeCell="E11" sqref="E11"/>
    </sheetView>
  </sheetViews>
  <sheetFormatPr baseColWidth="10" defaultRowHeight="12.75" x14ac:dyDescent="0.2"/>
  <cols>
    <col min="1" max="1" width="18.140625" customWidth="1"/>
  </cols>
  <sheetData>
    <row r="2" spans="1:33" x14ac:dyDescent="0.2">
      <c r="A2" s="33" t="s">
        <v>1746</v>
      </c>
      <c r="B2" s="33" t="s">
        <v>29</v>
      </c>
      <c r="C2" s="33" t="s">
        <v>81</v>
      </c>
      <c r="D2" s="33" t="s">
        <v>31</v>
      </c>
      <c r="E2" s="33" t="s">
        <v>1747</v>
      </c>
      <c r="F2" s="33" t="s">
        <v>1747</v>
      </c>
      <c r="G2" s="34">
        <v>44798.65</v>
      </c>
      <c r="H2" s="34">
        <v>44798.650173611102</v>
      </c>
      <c r="I2" s="33" t="s">
        <v>1748</v>
      </c>
      <c r="J2" s="35" t="s">
        <v>1749</v>
      </c>
      <c r="K2" s="33" t="s">
        <v>32</v>
      </c>
      <c r="L2" s="36">
        <v>44798.65</v>
      </c>
      <c r="M2" s="33" t="s">
        <v>33</v>
      </c>
      <c r="N2" s="37">
        <v>0</v>
      </c>
      <c r="O2" s="33" t="s">
        <v>33</v>
      </c>
      <c r="P2" s="33" t="s">
        <v>34</v>
      </c>
      <c r="Q2" s="33" t="s">
        <v>106</v>
      </c>
      <c r="R2" s="33" t="s">
        <v>36</v>
      </c>
      <c r="S2" s="33" t="s">
        <v>1750</v>
      </c>
      <c r="T2" s="33" t="s">
        <v>361</v>
      </c>
      <c r="U2" s="35" t="s">
        <v>64</v>
      </c>
      <c r="V2" s="35" t="s">
        <v>96</v>
      </c>
      <c r="W2" s="33" t="s">
        <v>63</v>
      </c>
      <c r="X2" s="35" t="s">
        <v>1751</v>
      </c>
      <c r="Y2" s="35"/>
      <c r="Z2" s="35"/>
      <c r="AA2" s="33" t="s">
        <v>40</v>
      </c>
      <c r="AB2" s="33" t="s">
        <v>41</v>
      </c>
      <c r="AC2" s="33"/>
      <c r="AD2">
        <v>8</v>
      </c>
      <c r="AE2">
        <v>2022</v>
      </c>
      <c r="AF2" s="33" t="s">
        <v>1146</v>
      </c>
      <c r="AG2">
        <v>8</v>
      </c>
    </row>
    <row r="3" spans="1:33" x14ac:dyDescent="0.2">
      <c r="A3" s="33" t="s">
        <v>2010</v>
      </c>
      <c r="B3" s="33" t="s">
        <v>29</v>
      </c>
      <c r="C3" s="33" t="s">
        <v>81</v>
      </c>
      <c r="D3" s="33" t="s">
        <v>31</v>
      </c>
      <c r="E3" s="33" t="s">
        <v>2011</v>
      </c>
      <c r="F3" s="33" t="s">
        <v>2012</v>
      </c>
      <c r="G3" s="34">
        <v>44811.420914351896</v>
      </c>
      <c r="H3" s="34">
        <v>44811.421087962997</v>
      </c>
      <c r="I3" s="33" t="s">
        <v>233</v>
      </c>
      <c r="J3" s="35" t="s">
        <v>234</v>
      </c>
      <c r="K3" s="33" t="s">
        <v>32</v>
      </c>
      <c r="L3" s="36">
        <v>44811.420914351896</v>
      </c>
      <c r="M3" s="33" t="s">
        <v>33</v>
      </c>
      <c r="N3" s="37">
        <v>0</v>
      </c>
      <c r="O3" s="33" t="s">
        <v>33</v>
      </c>
      <c r="P3" s="33" t="s">
        <v>47</v>
      </c>
      <c r="Q3" s="33" t="s">
        <v>102</v>
      </c>
      <c r="R3" s="33" t="s">
        <v>36</v>
      </c>
      <c r="S3" s="33" t="s">
        <v>626</v>
      </c>
      <c r="T3" s="33" t="s">
        <v>107</v>
      </c>
      <c r="U3" s="35" t="s">
        <v>64</v>
      </c>
      <c r="V3" s="35" t="s">
        <v>55</v>
      </c>
      <c r="W3" s="33" t="s">
        <v>63</v>
      </c>
      <c r="X3" s="35" t="s">
        <v>2013</v>
      </c>
      <c r="Y3" s="35"/>
      <c r="Z3" s="35"/>
      <c r="AA3" s="33" t="s">
        <v>40</v>
      </c>
      <c r="AB3" s="33" t="s">
        <v>41</v>
      </c>
      <c r="AC3" s="33"/>
      <c r="AD3">
        <v>9</v>
      </c>
      <c r="AE3">
        <v>2022</v>
      </c>
      <c r="AF3" s="33" t="s">
        <v>1146</v>
      </c>
      <c r="AG3">
        <v>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showGridLines="0" workbookViewId="0">
      <selection activeCell="E6" sqref="E6"/>
    </sheetView>
  </sheetViews>
  <sheetFormatPr baseColWidth="10" defaultRowHeight="12.75" x14ac:dyDescent="0.2"/>
  <cols>
    <col min="1" max="1" width="11.42578125" style="26"/>
    <col min="2" max="2" width="20.28515625" style="26" bestFit="1" customWidth="1"/>
    <col min="3" max="3" width="45.42578125" style="26" bestFit="1" customWidth="1"/>
    <col min="4" max="16384" width="11.42578125" style="26"/>
  </cols>
  <sheetData>
    <row r="1" spans="2:3" x14ac:dyDescent="0.2">
      <c r="B1" s="32" t="s">
        <v>919</v>
      </c>
    </row>
    <row r="3" spans="2:3" x14ac:dyDescent="0.2">
      <c r="B3" s="28" t="s">
        <v>737</v>
      </c>
      <c r="C3" s="29" t="s">
        <v>918</v>
      </c>
    </row>
    <row r="4" spans="2:3" x14ac:dyDescent="0.2">
      <c r="B4" s="27" t="s">
        <v>625</v>
      </c>
      <c r="C4" s="29" t="s">
        <v>917</v>
      </c>
    </row>
    <row r="5" spans="2:3" ht="45" x14ac:dyDescent="0.2">
      <c r="B5" s="28" t="s">
        <v>545</v>
      </c>
      <c r="C5" s="30" t="s">
        <v>916</v>
      </c>
    </row>
    <row r="6" spans="2:3" ht="15" x14ac:dyDescent="0.25">
      <c r="B6" s="27" t="s">
        <v>539</v>
      </c>
      <c r="C6" s="31" t="s">
        <v>915</v>
      </c>
    </row>
    <row r="7" spans="2:3" ht="45" x14ac:dyDescent="0.2">
      <c r="B7" s="28" t="s">
        <v>914</v>
      </c>
      <c r="C7" s="30" t="s">
        <v>913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vt:lpstr>
      <vt:lpstr>Usuarios que cierran</vt:lpstr>
      <vt:lpstr>titulos</vt:lpstr>
      <vt:lpstr>CAMBIAR</vt:lpstr>
      <vt:lpstr>Pormenores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Rios Valdes, Eduardo</dc:creator>
  <dc:description>Exportado de Microsoft Dynamics CRM: lunes, 05 de abril de 2021 21:49:37</dc:description>
  <cp:lastModifiedBy>Maribel Diaz Sanhueza</cp:lastModifiedBy>
  <dcterms:created xsi:type="dcterms:W3CDTF">2021-04-06T01:00:11Z</dcterms:created>
  <dcterms:modified xsi:type="dcterms:W3CDTF">2022-11-07T14:50:35Z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ies>
</file>