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OneDrive\Escritorio\Rocìo trabajo\PMG\2022\"/>
    </mc:Choice>
  </mc:AlternateContent>
  <xr:revisionPtr revIDLastSave="0" documentId="8_{90919533-86C4-4117-AC5A-F10198D6E74E}" xr6:coauthVersionLast="47" xr6:coauthVersionMax="47" xr10:uidLastSave="{00000000-0000-0000-0000-000000000000}"/>
  <bookViews>
    <workbookView xWindow="-108" yWindow="-108" windowWidth="23256" windowHeight="12456" tabRatio="893" xr2:uid="{00000000-000D-0000-FFFF-FFFF00000000}"/>
  </bookViews>
  <sheets>
    <sheet name="Reporte" sheetId="4" r:id="rId1"/>
    <sheet name="Reclamos" sheetId="5" r:id="rId2"/>
    <sheet name="Tabla de Homologación" sheetId="6" r:id="rId3"/>
  </sheets>
  <definedNames>
    <definedName name="_xlnm._FilterDatabase" localSheetId="1" hidden="1">Reclamos!$A$3:$J$127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4" l="1"/>
  <c r="C11" i="4"/>
  <c r="C10" i="4"/>
  <c r="C9" i="4"/>
  <c r="B12" i="4"/>
  <c r="B11" i="4"/>
  <c r="B10" i="4"/>
  <c r="B9" i="4"/>
  <c r="B8" i="4"/>
  <c r="B7" i="4"/>
  <c r="C7" i="4"/>
  <c r="C8" i="4"/>
  <c r="C6" i="4"/>
  <c r="C5" i="4"/>
  <c r="B6" i="4"/>
  <c r="B5" i="4"/>
  <c r="B18" i="4" l="1"/>
  <c r="C18" i="4"/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<sst xmlns="http://schemas.openxmlformats.org/spreadsheetml/2006/main" count="764" uniqueCount="128">
  <si>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</si>
  <si>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</si>
  <si>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</si>
  <si>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</si>
  <si>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</si>
  <si>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</si>
  <si>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</si>
  <si>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</si>
  <si>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</si>
  <si>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</si>
  <si>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</si>
  <si>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Ingresado</t>
  </si>
  <si>
    <t>Septiembre</t>
  </si>
  <si>
    <t>Octubre</t>
  </si>
  <si>
    <t>Noviembre</t>
  </si>
  <si>
    <t>Diciembre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</si>
  <si>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</si>
  <si>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</si>
  <si>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</si>
  <si>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</si>
  <si>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</si>
  <si>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</si>
  <si>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Medio de Verificación</t>
  </si>
  <si>
    <t>Observaciones</t>
  </si>
  <si>
    <t>Número de reclamos recibidos al año t</t>
  </si>
  <si>
    <t>Número de reclamos respondidos en año t</t>
  </si>
  <si>
    <t>Años anteriores</t>
  </si>
  <si>
    <t>Desistido</t>
  </si>
  <si>
    <t>Derivado</t>
  </si>
  <si>
    <t>INGRESADO</t>
  </si>
  <si>
    <t>RESPONDIDO</t>
  </si>
  <si>
    <t>EN ANÁLISIS</t>
  </si>
  <si>
    <t>Residencias</t>
  </si>
  <si>
    <t>Importación vehicular</t>
  </si>
  <si>
    <t>Capacitaciones</t>
  </si>
  <si>
    <t>Estacionamientos</t>
  </si>
  <si>
    <t>Atenciones</t>
  </si>
  <si>
    <t>Productos</t>
  </si>
  <si>
    <t>ID</t>
  </si>
  <si>
    <t>Estado</t>
  </si>
  <si>
    <t>Fecha ingreso</t>
  </si>
  <si>
    <t>Canal</t>
  </si>
  <si>
    <t>Tipo Solicitud</t>
  </si>
  <si>
    <t>Región</t>
  </si>
  <si>
    <t>Materia</t>
  </si>
  <si>
    <t>Fecha cierre</t>
  </si>
  <si>
    <t>PRESENCIAL</t>
  </si>
  <si>
    <t>RECLAMO</t>
  </si>
  <si>
    <t>Valparaiso</t>
  </si>
  <si>
    <t>Tarapacá</t>
  </si>
  <si>
    <t>Maule</t>
  </si>
  <si>
    <t>Arica y Parinacota</t>
  </si>
  <si>
    <t>Metropolitana de Santiago</t>
  </si>
  <si>
    <t>TELEFÓNICO</t>
  </si>
  <si>
    <t>Ayudas Técnicas</t>
  </si>
  <si>
    <t>Accesibilidad</t>
  </si>
  <si>
    <t>Otros</t>
  </si>
  <si>
    <t>Biobío</t>
  </si>
  <si>
    <t>Registro Nacional de la Discapacidad - RND</t>
  </si>
  <si>
    <t>VIRTUAL</t>
  </si>
  <si>
    <t>Beneficios y prestaciones de otros organismos</t>
  </si>
  <si>
    <t>SIN REGISTRO</t>
  </si>
  <si>
    <t>Programa Acceso a la Justicia</t>
  </si>
  <si>
    <t>Los Lagos</t>
  </si>
  <si>
    <t>Asesoría Técnica</t>
  </si>
  <si>
    <t>DOCUMENTAL</t>
  </si>
  <si>
    <t>Ñuble</t>
  </si>
  <si>
    <t>Aisén del General Carlos Ibáñez del Campo</t>
  </si>
  <si>
    <t>Programa de Apoyo a Estudiantes con Discapacidad en Instituciones de Educación Superior</t>
  </si>
  <si>
    <t>Libertador General Bernardo O'Higgins</t>
  </si>
  <si>
    <t>Credencial - RND</t>
  </si>
  <si>
    <t>N° Correlativo</t>
  </si>
  <si>
    <t>Los Ríos</t>
  </si>
  <si>
    <t>La Araucanía</t>
  </si>
  <si>
    <t>Inclusión Laboral</t>
  </si>
  <si>
    <t>Antofagasta</t>
  </si>
  <si>
    <t>Atacama</t>
  </si>
  <si>
    <t>5-OHI-VIRTUAL</t>
  </si>
  <si>
    <t>24-MAU-VIRTUAL</t>
  </si>
  <si>
    <t xml:space="preserve">Programa de Apoyo a Estudiantes con Discapacidad en Instituciones de Educación Superior </t>
  </si>
  <si>
    <t>32-OHI-VIRTUAL</t>
  </si>
  <si>
    <t>40-OHI-VIRTUAL</t>
  </si>
  <si>
    <t>312-MET-VIRTUAL</t>
  </si>
  <si>
    <t>47-OHI-VIRTUAL</t>
  </si>
  <si>
    <t>10-TAR-VIRTUAL</t>
  </si>
  <si>
    <t>11-TAR-VIRTUAL</t>
  </si>
  <si>
    <t>359-MET-VIRTUAL</t>
  </si>
  <si>
    <t>26-ARI-VIRTUAL</t>
  </si>
  <si>
    <t>Programa Fortalecimiento a la Red de Rehabilitación con Base Comunitaria</t>
  </si>
  <si>
    <t>Columna</t>
  </si>
  <si>
    <t>Homologación  MV DS N°405/2020</t>
  </si>
  <si>
    <t>A</t>
  </si>
  <si>
    <t>⁻⁻⁻⁻⁻⁻</t>
  </si>
  <si>
    <t>B</t>
  </si>
  <si>
    <t>Código único de identificación (ID) del reclamo</t>
  </si>
  <si>
    <t>C</t>
  </si>
  <si>
    <t>SUBCATEGORÍA COLUMNA C</t>
  </si>
  <si>
    <t>Asesorìa Técnica</t>
  </si>
  <si>
    <t xml:space="preserve">Beneficios y prestaciones de otros organismos </t>
  </si>
  <si>
    <t xml:space="preserve">Inclusion Laboral </t>
  </si>
  <si>
    <t>Medidas Covid</t>
  </si>
  <si>
    <t>Patrocinios</t>
  </si>
  <si>
    <t>Plataformas WEB SENADIS</t>
  </si>
  <si>
    <t xml:space="preserve">Programa Acceso a la Justicia </t>
  </si>
  <si>
    <t>Programa Tránsito a la Vida Independiente</t>
  </si>
  <si>
    <t xml:space="preserve">Residencias </t>
  </si>
  <si>
    <t>D</t>
  </si>
  <si>
    <t>Fecha de Ingreso del reclamo</t>
  </si>
  <si>
    <t>E</t>
  </si>
  <si>
    <t>F</t>
  </si>
  <si>
    <t>G</t>
  </si>
  <si>
    <t>H</t>
  </si>
  <si>
    <t>I</t>
  </si>
  <si>
    <t xml:space="preserve">Estado del Reclamo </t>
  </si>
  <si>
    <t>Fecha Ingreso</t>
  </si>
  <si>
    <t>Tipo de solicitud</t>
  </si>
  <si>
    <t xml:space="preserve">Región </t>
  </si>
  <si>
    <t>SUBCATEGORÍA COLUMNA H</t>
  </si>
  <si>
    <t>Estrategia de Desarrollo Local Inlcusivo - EDLI</t>
  </si>
  <si>
    <t>Estudios y Estadísticas</t>
  </si>
  <si>
    <t>Fondo Nacional de Proyectos</t>
  </si>
  <si>
    <t>Importación Vehicular</t>
  </si>
  <si>
    <t>Ley de Transparencia</t>
  </si>
  <si>
    <t>Ley de Lobby</t>
  </si>
  <si>
    <t>Línea 800 Conectados para Cuidar</t>
  </si>
  <si>
    <t>Plan de Continuidad de Recursos Programa de Apoyo a Estudiantes con Discapacidad</t>
  </si>
  <si>
    <t>Fecha de Cierre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</si>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</sst>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rgb="FF212121"/>
      <name val="Calibri Light"/>
      <family val="2"/>
    </font>
    <font>
      <sz val="11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51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4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5" fillId="0" borderId="0" xfId="3" applyFont="1"/>
    <xf numFmtId="0" fontId="5" fillId="0" borderId="1" xfId="3" applyFont="1" applyBorder="1"/>
    <xf numFmtId="0" fontId="6" fillId="0" borderId="0" xfId="3"/>
    <xf numFmtId="0" fontId="7" fillId="0" borderId="0" xfId="3" applyFont="1"/>
    <xf numFmtId="0" fontId="8" fillId="0" borderId="0" xfId="0" applyFont="1" applyAlignment="1">
      <alignment horizontal="left" vertical="center" indent="5"/>
    </xf>
    <xf numFmtId="0" fontId="2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9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5" fillId="0" borderId="3" xfId="3" applyFont="1" applyBorder="1"/>
    <xf numFmtId="0" fontId="2" fillId="0" borderId="1" xfId="0" applyFont="1" applyBorder="1" applyAlignment="1">
      <alignment horizontal="right" vertical="center"/>
    </xf>
    <xf numFmtId="0" fontId="6" fillId="0" borderId="1" xfId="3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6" fillId="0" borderId="2" xfId="3" applyBorder="1"/>
    <xf numFmtId="0" fontId="6" fillId="0" borderId="4" xfId="3" applyBorder="1"/>
    <xf numFmtId="0" fontId="5" fillId="0" borderId="10" xfId="3" applyFont="1" applyBorder="1"/>
    <xf numFmtId="0" fontId="5" fillId="0" borderId="5" xfId="3" applyFont="1" applyBorder="1"/>
    <xf numFmtId="0" fontId="6" fillId="0" borderId="14" xfId="3" applyBorder="1" applyAlignment="1"/>
    <xf numFmtId="0" fontId="6" fillId="0" borderId="15" xfId="3" applyBorder="1" applyAlignment="1"/>
    <xf numFmtId="0" fontId="6" fillId="0" borderId="16" xfId="3" applyBorder="1" applyAlignment="1"/>
    <xf numFmtId="0" fontId="6" fillId="0" borderId="13" xfId="3" applyBorder="1" applyAlignment="1"/>
    <xf numFmtId="0" fontId="6" fillId="0" borderId="17" xfId="3" applyBorder="1" applyAlignment="1"/>
    <xf numFmtId="0" fontId="6" fillId="0" borderId="18" xfId="3" applyBorder="1" applyAlignment="1"/>
    <xf numFmtId="14" fontId="0" fillId="5" borderId="1" xfId="0" applyNumberFormat="1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</a:t>
          </a:r>
          <a:r>
            <a:rPr lang="es-CL" sz="1100" baseline="0">
              <a:latin typeface="+mn-lt"/>
            </a:rPr>
            <a:t> NACIONAL DE LA DISCAPACIDAD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01-08-2022 09:00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JAVIERA TUDELA GUAJARDO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SEMI 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9524</xdr:rowOff>
    </xdr:from>
    <xdr:to>
      <xdr:col>3</xdr:col>
      <xdr:colOff>2599266</xdr:colOff>
      <xdr:row>49</xdr:row>
      <xdr:rowOff>167639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6C6713C-957D-4CEE-85A8-3167925CD453}"/>
            </a:ext>
          </a:extLst>
        </xdr:cNvPr>
        <xdr:cNvSpPr txBox="1"/>
      </xdr:nvSpPr>
      <xdr:spPr>
        <a:xfrm>
          <a:off x="0" y="8899524"/>
          <a:ext cx="13191066" cy="152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-</a:t>
          </a:r>
          <a:r>
            <a:rPr lang="en-US" sz="1100" baseline="0"/>
            <a:t> En la base de datos de Reclamos presentados, se eliminaron las columnas que contenian datos personales de nuestros usuarios.</a:t>
          </a:r>
        </a:p>
        <a:p>
          <a:pPr algn="just"/>
          <a:r>
            <a:rPr lang="en-US" sz="1100" baseline="0"/>
            <a:t>- Desde el mes de enero 2022, se reemplazó el sistema de atención ciudadana, e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 cambio no tuvo impacto sobre la ciudadanía y en la base de datos, lo único que cambia el la nomenclatura del N° de caso.</a:t>
          </a: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tabSelected="1" zoomScaleNormal="100" workbookViewId="0">
      <selection activeCell="C12" sqref="C12"/>
    </sheetView>
  </sheetViews>
  <sheetFormatPr baseColWidth="10" defaultColWidth="11.44140625" defaultRowHeight="14.4" x14ac:dyDescent="0.3"/>
  <cols>
    <col min="1" max="1" width="15.6640625" style="1" customWidth="1"/>
    <col min="2" max="4" width="40.6640625" style="1" customWidth="1"/>
    <col min="5" max="16384" width="11.44140625" style="1"/>
  </cols>
  <sheetData>
    <row r="2" spans="1:4" ht="203.25" customHeight="1" x14ac:dyDescent="0.3">
      <c r="A2" s="2"/>
      <c r="B2" s="2"/>
      <c r="C2" s="2"/>
      <c r="D2" s="2"/>
    </row>
    <row r="3" spans="1:4" ht="15" thickBot="1" x14ac:dyDescent="0.35"/>
    <row r="4" spans="1:4" s="4" customFormat="1" x14ac:dyDescent="0.3">
      <c r="A4" s="5" t="s">
        <v>1</v>
      </c>
      <c r="B4" s="6" t="s">
        <v>24</v>
      </c>
      <c r="C4" s="6" t="s">
        <v>25</v>
      </c>
      <c r="D4" s="7" t="s">
        <v>20</v>
      </c>
    </row>
    <row r="5" spans="1:4" ht="14.25" customHeight="1" x14ac:dyDescent="0.3">
      <c r="A5" s="24" t="s">
        <v>26</v>
      </c>
      <c r="B5" s="8">
        <f>COUNTIFS(Reclamos!D4:D127,"&gt;=01-01-2021",Reclamos!D4:D127,"&lt;=31-12-2021")</f>
        <v>10</v>
      </c>
      <c r="C5" s="28">
        <f>COUNTIFS(Reclamos!D4:D127,"&gt;=01-01-2021",Reclamos!D4:D127,"&lt;=31-12-2021",Reclamos!C4:C127,"RESPONDIDO")</f>
        <v>10</v>
      </c>
      <c r="D5" s="25">
        <f>C5/B5</f>
        <v>1</v>
      </c>
    </row>
    <row r="6" spans="1:4" x14ac:dyDescent="0.3">
      <c r="A6" s="24" t="s">
        <v>2</v>
      </c>
      <c r="B6" s="8">
        <f>COUNTIFS(Reclamos!D4:D127,"&gt;=01-01-2022",Reclamos!D4:D127,"&lt;=31-01-2022")</f>
        <v>11</v>
      </c>
      <c r="C6" s="28">
        <f>COUNTIFS(Reclamos!D4:D127,"&gt;=01-01-2022",Reclamos!D4:D127,"&lt;=31-01-2022",Reclamos!C4:C127,"RESPONDIDO")</f>
        <v>11</v>
      </c>
      <c r="D6" s="25">
        <f>C6/B6</f>
        <v>1</v>
      </c>
    </row>
    <row r="7" spans="1:4" x14ac:dyDescent="0.3">
      <c r="A7" s="24" t="s">
        <v>3</v>
      </c>
      <c r="B7" s="8">
        <f>COUNTIFS(Reclamos!D4:D127,"&gt;=01-02-2022",Reclamos!D4:D127,"&lt;=28-02-2022")</f>
        <v>23</v>
      </c>
      <c r="C7" s="28">
        <f>COUNTIFS(Reclamos!D4:D127,"&gt;=01-02-2022",Reclamos!D4:D127,"&lt;=28-02-2022",Reclamos!C4:C127,"RESPONDIDO")</f>
        <v>23</v>
      </c>
      <c r="D7" s="25">
        <f>C7/B7</f>
        <v>1</v>
      </c>
    </row>
    <row r="8" spans="1:4" x14ac:dyDescent="0.3">
      <c r="A8" s="24" t="s">
        <v>4</v>
      </c>
      <c r="B8" s="8">
        <f>COUNTIFS(Reclamos!D4:D127,"&gt;=01-03-2022",Reclamos!D4:D127,"&lt;=31-03-2022")</f>
        <v>3</v>
      </c>
      <c r="C8" s="28">
        <f>COUNTIFS(Reclamos!D4:D127,"&gt;=01-03-2022",Reclamos!D4:D127,"&lt;=31-03-2022",Reclamos!C4:C127,"RESPONDIDO")</f>
        <v>3</v>
      </c>
      <c r="D8" s="25">
        <f t="shared" ref="D8:D18" si="0">C8/B8</f>
        <v>1</v>
      </c>
    </row>
    <row r="9" spans="1:4" ht="14.25" customHeight="1" x14ac:dyDescent="0.3">
      <c r="A9" s="26" t="s">
        <v>5</v>
      </c>
      <c r="B9" s="9">
        <f>COUNTIFS(Reclamos!D4:D127,"&gt;=01-04-2022",Reclamos!D4:D127,"&lt;=30-04-2022")</f>
        <v>6</v>
      </c>
      <c r="C9" s="9">
        <f>COUNTIFS(Reclamos!D4:D127,"&gt;=01-04-2022",Reclamos!D4:D127,"&lt;=30-04-2022",Reclamos!C4:C127,"RESPONDIDO")</f>
        <v>6</v>
      </c>
      <c r="D9" s="27">
        <f t="shared" si="0"/>
        <v>1</v>
      </c>
    </row>
    <row r="10" spans="1:4" x14ac:dyDescent="0.3">
      <c r="A10" s="26" t="s">
        <v>6</v>
      </c>
      <c r="B10" s="9">
        <f>COUNTIFS(Reclamos!D4:D127,"&gt;=01-05-2022",Reclamos!D4:D127,"&lt;=31-05-2022")</f>
        <v>23</v>
      </c>
      <c r="C10" s="9">
        <f>COUNTIFS(Reclamos!D4:D127,"&gt;=01-05-2022",Reclamos!D4:D127,"&lt;=31-05-2022",Reclamos!C4:C127,"RESPONDIDO")</f>
        <v>22</v>
      </c>
      <c r="D10" s="27">
        <f t="shared" si="0"/>
        <v>0.95652173913043481</v>
      </c>
    </row>
    <row r="11" spans="1:4" x14ac:dyDescent="0.3">
      <c r="A11" s="26" t="s">
        <v>7</v>
      </c>
      <c r="B11" s="9">
        <f>COUNTIFS(Reclamos!D4:D127,"&gt;=01-06-2022",Reclamos!D4:D127,"&lt;=30-06-2022")</f>
        <v>15</v>
      </c>
      <c r="C11" s="9">
        <f>COUNTIFS(Reclamos!D4:D127,"&gt;=01-06-2022",Reclamos!D4:D127,"&lt;=30-06-2022",Reclamos!C4:C127,"RESPONDIDO")</f>
        <v>14</v>
      </c>
      <c r="D11" s="27">
        <f t="shared" si="0"/>
        <v>0.93333333333333335</v>
      </c>
    </row>
    <row r="12" spans="1:4" x14ac:dyDescent="0.3">
      <c r="A12" s="26" t="s">
        <v>8</v>
      </c>
      <c r="B12" s="9">
        <f>COUNTIFS(Reclamos!D4:D127,"&gt;=01-07-2022",Reclamos!D4:D127,"&lt;=31-07-2022")</f>
        <v>33</v>
      </c>
      <c r="C12" s="9">
        <f>COUNTIFS(Reclamos!D4:D127,"&gt;=01-07-2022",Reclamos!D4:D127,"&lt;=31-07-2022",Reclamos!C4:C127,"RESPONDIDO")</f>
        <v>14</v>
      </c>
      <c r="D12" s="27">
        <f t="shared" si="0"/>
        <v>0.42424242424242425</v>
      </c>
    </row>
    <row r="13" spans="1:4" x14ac:dyDescent="0.3">
      <c r="A13" s="26" t="s">
        <v>9</v>
      </c>
      <c r="B13" s="9"/>
      <c r="C13" s="9"/>
      <c r="D13" s="27" t="e">
        <f t="shared" si="0"/>
        <v>#DIV/0!</v>
      </c>
    </row>
    <row r="14" spans="1:4" ht="14.25" customHeight="1" x14ac:dyDescent="0.3">
      <c r="A14" s="24" t="s">
        <v>12</v>
      </c>
      <c r="B14" s="8"/>
      <c r="C14" s="8"/>
      <c r="D14" s="25" t="e">
        <f t="shared" si="0"/>
        <v>#DIV/0!</v>
      </c>
    </row>
    <row r="15" spans="1:4" x14ac:dyDescent="0.3">
      <c r="A15" s="24" t="s">
        <v>13</v>
      </c>
      <c r="B15" s="8"/>
      <c r="C15" s="8"/>
      <c r="D15" s="25" t="e">
        <f t="shared" si="0"/>
        <v>#DIV/0!</v>
      </c>
    </row>
    <row r="16" spans="1:4" x14ac:dyDescent="0.3">
      <c r="A16" s="24" t="s">
        <v>14</v>
      </c>
      <c r="B16" s="8"/>
      <c r="C16" s="8"/>
      <c r="D16" s="25" t="e">
        <f t="shared" si="0"/>
        <v>#DIV/0!</v>
      </c>
    </row>
    <row r="17" spans="1:4" x14ac:dyDescent="0.3">
      <c r="A17" s="24" t="s">
        <v>15</v>
      </c>
      <c r="B17" s="8"/>
      <c r="C17" s="8"/>
      <c r="D17" s="25" t="e">
        <f t="shared" si="0"/>
        <v>#DIV/0!</v>
      </c>
    </row>
    <row r="18" spans="1:4" ht="15" thickBot="1" x14ac:dyDescent="0.35">
      <c r="A18" s="10" t="s">
        <v>21</v>
      </c>
      <c r="B18" s="11">
        <f>SUM(B5:B17)</f>
        <v>124</v>
      </c>
      <c r="C18" s="11">
        <f>SUM(C5:C17)</f>
        <v>103</v>
      </c>
      <c r="D18" s="12">
        <f t="shared" si="0"/>
        <v>0.83064516129032262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27"/>
  <sheetViews>
    <sheetView workbookViewId="0">
      <selection activeCell="I41" sqref="I41"/>
    </sheetView>
  </sheetViews>
  <sheetFormatPr baseColWidth="10" defaultRowHeight="14.4" x14ac:dyDescent="0.3"/>
  <cols>
    <col min="2" max="2" width="17.44140625" customWidth="1"/>
    <col min="3" max="3" width="16.33203125" customWidth="1"/>
    <col min="4" max="4" width="15.33203125" customWidth="1"/>
    <col min="5" max="5" width="13.33203125" customWidth="1"/>
    <col min="6" max="6" width="14.109375" customWidth="1"/>
    <col min="7" max="7" width="24.88671875" customWidth="1"/>
    <col min="8" max="8" width="20.88671875" customWidth="1"/>
    <col min="9" max="9" width="14.88671875" customWidth="1"/>
    <col min="10" max="10" width="24.33203125" customWidth="1"/>
  </cols>
  <sheetData>
    <row r="3" spans="1:10" ht="43.2" x14ac:dyDescent="0.3">
      <c r="A3" s="14" t="s">
        <v>71</v>
      </c>
      <c r="B3" s="14" t="s">
        <v>38</v>
      </c>
      <c r="C3" s="14" t="s">
        <v>39</v>
      </c>
      <c r="D3" s="14" t="s">
        <v>40</v>
      </c>
      <c r="E3" s="14" t="s">
        <v>41</v>
      </c>
      <c r="F3" s="14" t="s">
        <v>42</v>
      </c>
      <c r="G3" s="14" t="s">
        <v>43</v>
      </c>
      <c r="H3" s="14" t="s">
        <v>44</v>
      </c>
      <c r="I3" s="14" t="s">
        <v>45</v>
      </c>
      <c r="J3" s="14" t="s">
        <v>18</v>
      </c>
    </row>
    <row r="4" spans="1:10" ht="19.95" customHeight="1" x14ac:dyDescent="0.3">
      <c r="A4" s="15">
        <v>1</v>
      </c>
      <c r="B4" s="16" t="s">
        <v>77</v>
      </c>
      <c r="C4" s="49" t="s">
        <v>30</v>
      </c>
      <c r="D4" s="18">
        <v>44442.511019571757</v>
      </c>
      <c r="E4" s="17" t="s">
        <v>59</v>
      </c>
      <c r="F4" s="17" t="s">
        <v>47</v>
      </c>
      <c r="G4" s="17" t="s">
        <v>69</v>
      </c>
      <c r="H4" s="17" t="s">
        <v>54</v>
      </c>
      <c r="I4" s="48">
        <v>44566</v>
      </c>
      <c r="J4" s="16" t="s">
        <v>77</v>
      </c>
    </row>
    <row r="5" spans="1:10" ht="19.95" customHeight="1" x14ac:dyDescent="0.3">
      <c r="A5" s="15">
        <v>2</v>
      </c>
      <c r="B5" s="16" t="s">
        <v>78</v>
      </c>
      <c r="C5" s="49" t="s">
        <v>30</v>
      </c>
      <c r="D5" s="18">
        <v>44483.001044409721</v>
      </c>
      <c r="E5" s="17" t="s">
        <v>59</v>
      </c>
      <c r="F5" s="17" t="s">
        <v>47</v>
      </c>
      <c r="G5" s="17" t="s">
        <v>50</v>
      </c>
      <c r="H5" s="17" t="s">
        <v>79</v>
      </c>
      <c r="I5" s="48">
        <v>44564</v>
      </c>
      <c r="J5" s="16" t="s">
        <v>78</v>
      </c>
    </row>
    <row r="6" spans="1:10" ht="19.95" customHeight="1" x14ac:dyDescent="0.3">
      <c r="A6" s="15">
        <v>3</v>
      </c>
      <c r="B6" s="16" t="s">
        <v>80</v>
      </c>
      <c r="C6" s="49" t="s">
        <v>30</v>
      </c>
      <c r="D6" s="18">
        <v>44498.401383217592</v>
      </c>
      <c r="E6" s="17" t="s">
        <v>59</v>
      </c>
      <c r="F6" s="17" t="s">
        <v>47</v>
      </c>
      <c r="G6" s="17" t="s">
        <v>69</v>
      </c>
      <c r="H6" s="17" t="s">
        <v>54</v>
      </c>
      <c r="I6" s="48">
        <v>44566</v>
      </c>
      <c r="J6" s="16" t="s">
        <v>80</v>
      </c>
    </row>
    <row r="7" spans="1:10" ht="19.95" customHeight="1" x14ac:dyDescent="0.3">
      <c r="A7" s="15">
        <v>4</v>
      </c>
      <c r="B7" s="16" t="s">
        <v>81</v>
      </c>
      <c r="C7" s="49" t="s">
        <v>30</v>
      </c>
      <c r="D7" s="18">
        <v>44517</v>
      </c>
      <c r="E7" s="17" t="s">
        <v>59</v>
      </c>
      <c r="F7" s="17" t="s">
        <v>47</v>
      </c>
      <c r="G7" s="17" t="s">
        <v>69</v>
      </c>
      <c r="H7" s="17" t="s">
        <v>54</v>
      </c>
      <c r="I7" s="48">
        <v>44568</v>
      </c>
      <c r="J7" s="16" t="s">
        <v>81</v>
      </c>
    </row>
    <row r="8" spans="1:10" ht="19.95" customHeight="1" x14ac:dyDescent="0.3">
      <c r="A8" s="15">
        <v>5</v>
      </c>
      <c r="B8" s="16" t="s">
        <v>82</v>
      </c>
      <c r="C8" s="49" t="s">
        <v>30</v>
      </c>
      <c r="D8" s="18">
        <v>44532.632048611114</v>
      </c>
      <c r="E8" s="17" t="s">
        <v>59</v>
      </c>
      <c r="F8" s="17" t="s">
        <v>47</v>
      </c>
      <c r="G8" s="17" t="s">
        <v>52</v>
      </c>
      <c r="H8" s="17" t="s">
        <v>32</v>
      </c>
      <c r="I8" s="48">
        <v>44568</v>
      </c>
      <c r="J8" s="16" t="s">
        <v>82</v>
      </c>
    </row>
    <row r="9" spans="1:10" ht="19.95" customHeight="1" x14ac:dyDescent="0.3">
      <c r="A9" s="15">
        <v>6</v>
      </c>
      <c r="B9" s="16" t="s">
        <v>83</v>
      </c>
      <c r="C9" s="49" t="s">
        <v>30</v>
      </c>
      <c r="D9" s="18">
        <v>44539</v>
      </c>
      <c r="E9" s="17" t="s">
        <v>59</v>
      </c>
      <c r="F9" s="17" t="s">
        <v>47</v>
      </c>
      <c r="G9" s="17" t="s">
        <v>69</v>
      </c>
      <c r="H9" s="17" t="s">
        <v>54</v>
      </c>
      <c r="I9" s="48">
        <v>44569</v>
      </c>
      <c r="J9" s="16" t="s">
        <v>83</v>
      </c>
    </row>
    <row r="10" spans="1:10" ht="19.95" customHeight="1" x14ac:dyDescent="0.3">
      <c r="A10" s="15">
        <v>7</v>
      </c>
      <c r="B10" s="16" t="s">
        <v>84</v>
      </c>
      <c r="C10" s="49" t="s">
        <v>30</v>
      </c>
      <c r="D10" s="18">
        <v>44548.846168981479</v>
      </c>
      <c r="E10" s="17" t="s">
        <v>59</v>
      </c>
      <c r="F10" s="17" t="s">
        <v>47</v>
      </c>
      <c r="G10" s="17" t="s">
        <v>49</v>
      </c>
      <c r="H10" s="17" t="s">
        <v>55</v>
      </c>
      <c r="I10" s="48">
        <v>44597</v>
      </c>
      <c r="J10" s="16" t="s">
        <v>84</v>
      </c>
    </row>
    <row r="11" spans="1:10" ht="19.95" customHeight="1" x14ac:dyDescent="0.3">
      <c r="A11" s="15">
        <v>8</v>
      </c>
      <c r="B11" s="16" t="s">
        <v>85</v>
      </c>
      <c r="C11" s="49" t="s">
        <v>30</v>
      </c>
      <c r="D11" s="18">
        <v>44549.323680555557</v>
      </c>
      <c r="E11" s="17" t="s">
        <v>59</v>
      </c>
      <c r="F11" s="17" t="s">
        <v>47</v>
      </c>
      <c r="G11" s="17" t="s">
        <v>49</v>
      </c>
      <c r="H11" s="17" t="s">
        <v>55</v>
      </c>
      <c r="I11" s="48">
        <v>44566</v>
      </c>
      <c r="J11" s="16" t="s">
        <v>85</v>
      </c>
    </row>
    <row r="12" spans="1:10" ht="19.95" customHeight="1" x14ac:dyDescent="0.3">
      <c r="A12" s="15">
        <v>9</v>
      </c>
      <c r="B12" s="16" t="s">
        <v>86</v>
      </c>
      <c r="C12" s="49" t="s">
        <v>30</v>
      </c>
      <c r="D12" s="18">
        <v>44551.393703703703</v>
      </c>
      <c r="E12" s="17" t="s">
        <v>59</v>
      </c>
      <c r="F12" s="17" t="s">
        <v>47</v>
      </c>
      <c r="G12" s="17" t="s">
        <v>52</v>
      </c>
      <c r="H12" s="17" t="s">
        <v>54</v>
      </c>
      <c r="I12" s="48">
        <v>44566</v>
      </c>
      <c r="J12" s="16" t="s">
        <v>86</v>
      </c>
    </row>
    <row r="13" spans="1:10" ht="19.95" customHeight="1" x14ac:dyDescent="0.3">
      <c r="A13" s="15">
        <v>10</v>
      </c>
      <c r="B13" s="16" t="s">
        <v>87</v>
      </c>
      <c r="C13" s="49" t="s">
        <v>30</v>
      </c>
      <c r="D13" s="47">
        <v>44559</v>
      </c>
      <c r="E13" s="49" t="s">
        <v>59</v>
      </c>
      <c r="F13" s="49" t="s">
        <v>47</v>
      </c>
      <c r="G13" s="49" t="s">
        <v>51</v>
      </c>
      <c r="H13" s="49" t="s">
        <v>88</v>
      </c>
      <c r="I13" s="48">
        <v>44564</v>
      </c>
      <c r="J13" s="16" t="s">
        <v>87</v>
      </c>
    </row>
    <row r="14" spans="1:10" ht="19.95" customHeight="1" x14ac:dyDescent="0.3">
      <c r="A14" s="15">
        <v>12</v>
      </c>
      <c r="B14" s="16">
        <v>2497</v>
      </c>
      <c r="C14" s="17" t="s">
        <v>30</v>
      </c>
      <c r="D14" s="18">
        <v>44562</v>
      </c>
      <c r="E14" s="17" t="s">
        <v>46</v>
      </c>
      <c r="F14" s="17" t="s">
        <v>47</v>
      </c>
      <c r="G14" s="17" t="s">
        <v>48</v>
      </c>
      <c r="H14" s="17" t="s">
        <v>56</v>
      </c>
      <c r="I14" s="47">
        <v>44564</v>
      </c>
      <c r="J14" s="16">
        <v>2497</v>
      </c>
    </row>
    <row r="15" spans="1:10" ht="19.95" customHeight="1" x14ac:dyDescent="0.3">
      <c r="A15" s="15">
        <v>13</v>
      </c>
      <c r="B15" s="16">
        <v>2284</v>
      </c>
      <c r="C15" s="17" t="s">
        <v>30</v>
      </c>
      <c r="D15" s="18">
        <v>44562</v>
      </c>
      <c r="E15" s="17" t="s">
        <v>46</v>
      </c>
      <c r="F15" s="17" t="s">
        <v>47</v>
      </c>
      <c r="G15" s="17" t="s">
        <v>49</v>
      </c>
      <c r="H15" s="17" t="s">
        <v>56</v>
      </c>
      <c r="I15" s="47">
        <v>44564</v>
      </c>
      <c r="J15" s="16">
        <v>2284</v>
      </c>
    </row>
    <row r="16" spans="1:10" ht="19.95" customHeight="1" x14ac:dyDescent="0.3">
      <c r="A16" s="15">
        <v>14</v>
      </c>
      <c r="B16" s="16">
        <v>2276</v>
      </c>
      <c r="C16" s="17" t="s">
        <v>30</v>
      </c>
      <c r="D16" s="18">
        <v>44562</v>
      </c>
      <c r="E16" s="17" t="s">
        <v>46</v>
      </c>
      <c r="F16" s="17" t="s">
        <v>47</v>
      </c>
      <c r="G16" s="17" t="s">
        <v>49</v>
      </c>
      <c r="H16" s="17" t="s">
        <v>56</v>
      </c>
      <c r="I16" s="47">
        <v>44564</v>
      </c>
      <c r="J16" s="16">
        <v>2276</v>
      </c>
    </row>
    <row r="17" spans="1:10" ht="19.95" customHeight="1" x14ac:dyDescent="0.3">
      <c r="A17" s="15">
        <v>15</v>
      </c>
      <c r="B17" s="16">
        <v>1435</v>
      </c>
      <c r="C17" s="17" t="s">
        <v>30</v>
      </c>
      <c r="D17" s="18">
        <v>44562</v>
      </c>
      <c r="E17" s="17" t="s">
        <v>46</v>
      </c>
      <c r="F17" s="17" t="s">
        <v>47</v>
      </c>
      <c r="G17" s="17" t="s">
        <v>50</v>
      </c>
      <c r="H17" s="17" t="s">
        <v>56</v>
      </c>
      <c r="I17" s="47">
        <v>44564</v>
      </c>
      <c r="J17" s="16">
        <v>1435</v>
      </c>
    </row>
    <row r="18" spans="1:10" ht="19.95" customHeight="1" x14ac:dyDescent="0.3">
      <c r="A18" s="15">
        <v>16</v>
      </c>
      <c r="B18" s="16">
        <v>685</v>
      </c>
      <c r="C18" s="17" t="s">
        <v>30</v>
      </c>
      <c r="D18" s="18">
        <v>44562</v>
      </c>
      <c r="E18" s="17" t="s">
        <v>46</v>
      </c>
      <c r="F18" s="17" t="s">
        <v>47</v>
      </c>
      <c r="G18" s="17" t="s">
        <v>51</v>
      </c>
      <c r="H18" s="17" t="s">
        <v>56</v>
      </c>
      <c r="I18" s="47">
        <v>44564</v>
      </c>
      <c r="J18" s="16">
        <v>685</v>
      </c>
    </row>
    <row r="19" spans="1:10" ht="19.95" customHeight="1" x14ac:dyDescent="0.3">
      <c r="A19" s="15">
        <v>17</v>
      </c>
      <c r="B19" s="16">
        <v>377</v>
      </c>
      <c r="C19" s="17" t="s">
        <v>30</v>
      </c>
      <c r="D19" s="18">
        <v>44562</v>
      </c>
      <c r="E19" s="17" t="s">
        <v>46</v>
      </c>
      <c r="F19" s="17" t="s">
        <v>47</v>
      </c>
      <c r="G19" s="17" t="s">
        <v>52</v>
      </c>
      <c r="H19" s="17" t="s">
        <v>56</v>
      </c>
      <c r="I19" s="47">
        <v>44564</v>
      </c>
      <c r="J19" s="16">
        <v>377</v>
      </c>
    </row>
    <row r="20" spans="1:10" ht="19.95" customHeight="1" x14ac:dyDescent="0.3">
      <c r="A20" s="15">
        <v>18</v>
      </c>
      <c r="B20" s="16">
        <v>373</v>
      </c>
      <c r="C20" s="17" t="s">
        <v>30</v>
      </c>
      <c r="D20" s="18">
        <v>44562</v>
      </c>
      <c r="E20" s="17" t="s">
        <v>46</v>
      </c>
      <c r="F20" s="17" t="s">
        <v>47</v>
      </c>
      <c r="G20" s="17" t="s">
        <v>52</v>
      </c>
      <c r="H20" s="17" t="s">
        <v>56</v>
      </c>
      <c r="I20" s="47">
        <v>44564</v>
      </c>
      <c r="J20" s="16">
        <v>373</v>
      </c>
    </row>
    <row r="21" spans="1:10" ht="19.95" customHeight="1" x14ac:dyDescent="0.3">
      <c r="A21" s="15">
        <v>19</v>
      </c>
      <c r="B21" s="16">
        <v>371</v>
      </c>
      <c r="C21" s="17" t="s">
        <v>30</v>
      </c>
      <c r="D21" s="18">
        <v>44562</v>
      </c>
      <c r="E21" s="17" t="s">
        <v>46</v>
      </c>
      <c r="F21" s="17" t="s">
        <v>47</v>
      </c>
      <c r="G21" s="17" t="s">
        <v>52</v>
      </c>
      <c r="H21" s="17" t="s">
        <v>56</v>
      </c>
      <c r="I21" s="18">
        <v>44565</v>
      </c>
      <c r="J21" s="16">
        <v>371</v>
      </c>
    </row>
    <row r="22" spans="1:10" ht="19.95" customHeight="1" x14ac:dyDescent="0.3">
      <c r="A22" s="15">
        <v>20</v>
      </c>
      <c r="B22" s="16">
        <v>370</v>
      </c>
      <c r="C22" s="17" t="s">
        <v>30</v>
      </c>
      <c r="D22" s="18">
        <v>44562</v>
      </c>
      <c r="E22" s="17" t="s">
        <v>46</v>
      </c>
      <c r="F22" s="17" t="s">
        <v>47</v>
      </c>
      <c r="G22" s="17" t="s">
        <v>52</v>
      </c>
      <c r="H22" s="17" t="s">
        <v>56</v>
      </c>
      <c r="I22" s="18">
        <v>44564</v>
      </c>
      <c r="J22" s="16">
        <v>370</v>
      </c>
    </row>
    <row r="23" spans="1:10" ht="19.95" customHeight="1" x14ac:dyDescent="0.3">
      <c r="A23" s="15">
        <v>96</v>
      </c>
      <c r="B23" s="16">
        <v>3114</v>
      </c>
      <c r="C23" s="17" t="s">
        <v>30</v>
      </c>
      <c r="D23" s="18">
        <v>44585</v>
      </c>
      <c r="E23" s="17" t="s">
        <v>53</v>
      </c>
      <c r="F23" s="17" t="s">
        <v>47</v>
      </c>
      <c r="G23" s="17" t="s">
        <v>52</v>
      </c>
      <c r="H23" s="17" t="s">
        <v>54</v>
      </c>
      <c r="I23" s="47">
        <v>44625</v>
      </c>
      <c r="J23" s="16">
        <v>3114</v>
      </c>
    </row>
    <row r="24" spans="1:10" ht="19.95" customHeight="1" x14ac:dyDescent="0.3">
      <c r="A24" s="15">
        <v>98</v>
      </c>
      <c r="B24" s="16">
        <v>3093</v>
      </c>
      <c r="C24" s="17" t="s">
        <v>30</v>
      </c>
      <c r="D24" s="18">
        <v>44589</v>
      </c>
      <c r="E24" s="17" t="s">
        <v>53</v>
      </c>
      <c r="F24" s="17" t="s">
        <v>47</v>
      </c>
      <c r="G24" s="17" t="s">
        <v>76</v>
      </c>
      <c r="H24" s="17" t="s">
        <v>54</v>
      </c>
      <c r="I24" s="47">
        <v>44597</v>
      </c>
      <c r="J24" s="16">
        <v>3093</v>
      </c>
    </row>
    <row r="25" spans="1:10" ht="19.95" customHeight="1" x14ac:dyDescent="0.3">
      <c r="A25" s="15">
        <v>110</v>
      </c>
      <c r="B25" s="16">
        <v>2971</v>
      </c>
      <c r="C25" s="17" t="s">
        <v>30</v>
      </c>
      <c r="D25" s="18">
        <v>44600</v>
      </c>
      <c r="E25" s="17" t="s">
        <v>53</v>
      </c>
      <c r="F25" s="17" t="s">
        <v>47</v>
      </c>
      <c r="G25" s="17" t="s">
        <v>72</v>
      </c>
      <c r="H25" s="17" t="s">
        <v>55</v>
      </c>
      <c r="I25" s="47">
        <v>44654</v>
      </c>
      <c r="J25" s="16">
        <v>2971</v>
      </c>
    </row>
    <row r="26" spans="1:10" ht="19.95" customHeight="1" x14ac:dyDescent="0.3">
      <c r="A26" s="15">
        <v>21</v>
      </c>
      <c r="B26" s="16">
        <v>3151</v>
      </c>
      <c r="C26" s="17" t="s">
        <v>30</v>
      </c>
      <c r="D26" s="18">
        <v>44601</v>
      </c>
      <c r="E26" s="17" t="s">
        <v>53</v>
      </c>
      <c r="F26" s="17" t="s">
        <v>47</v>
      </c>
      <c r="G26" s="17" t="s">
        <v>48</v>
      </c>
      <c r="H26" s="17" t="s">
        <v>54</v>
      </c>
      <c r="I26" s="18">
        <v>44671</v>
      </c>
      <c r="J26" s="16">
        <v>3151</v>
      </c>
    </row>
    <row r="27" spans="1:10" ht="19.95" customHeight="1" x14ac:dyDescent="0.3">
      <c r="A27" s="15">
        <v>22</v>
      </c>
      <c r="B27" s="16">
        <v>3078</v>
      </c>
      <c r="C27" s="17" t="s">
        <v>30</v>
      </c>
      <c r="D27" s="18">
        <v>44601</v>
      </c>
      <c r="E27" s="17" t="s">
        <v>53</v>
      </c>
      <c r="F27" s="17" t="s">
        <v>47</v>
      </c>
      <c r="G27" s="17" t="s">
        <v>48</v>
      </c>
      <c r="H27" s="17" t="s">
        <v>54</v>
      </c>
      <c r="I27" s="18">
        <v>44671</v>
      </c>
      <c r="J27" s="16">
        <v>3078</v>
      </c>
    </row>
    <row r="28" spans="1:10" ht="19.95" customHeight="1" x14ac:dyDescent="0.3">
      <c r="A28" s="15">
        <v>23</v>
      </c>
      <c r="B28" s="16">
        <v>3014</v>
      </c>
      <c r="C28" s="17" t="s">
        <v>30</v>
      </c>
      <c r="D28" s="18">
        <v>44601</v>
      </c>
      <c r="E28" s="17" t="s">
        <v>53</v>
      </c>
      <c r="F28" s="17" t="s">
        <v>47</v>
      </c>
      <c r="G28" s="17" t="s">
        <v>48</v>
      </c>
      <c r="H28" s="17" t="s">
        <v>54</v>
      </c>
      <c r="I28" s="18">
        <v>44683</v>
      </c>
      <c r="J28" s="16">
        <v>3014</v>
      </c>
    </row>
    <row r="29" spans="1:10" ht="19.95" customHeight="1" x14ac:dyDescent="0.3">
      <c r="A29" s="15">
        <v>24</v>
      </c>
      <c r="B29" s="16">
        <v>3007</v>
      </c>
      <c r="C29" s="17" t="s">
        <v>30</v>
      </c>
      <c r="D29" s="18">
        <v>44602</v>
      </c>
      <c r="E29" s="17" t="s">
        <v>53</v>
      </c>
      <c r="F29" s="17" t="s">
        <v>47</v>
      </c>
      <c r="G29" s="17" t="s">
        <v>48</v>
      </c>
      <c r="H29" s="17" t="s">
        <v>55</v>
      </c>
      <c r="I29" s="18">
        <v>44683</v>
      </c>
      <c r="J29" s="16">
        <v>3007</v>
      </c>
    </row>
    <row r="30" spans="1:10" ht="19.95" customHeight="1" x14ac:dyDescent="0.3">
      <c r="A30" s="15">
        <v>25</v>
      </c>
      <c r="B30" s="16">
        <v>3022</v>
      </c>
      <c r="C30" s="17" t="s">
        <v>30</v>
      </c>
      <c r="D30" s="18">
        <v>44603</v>
      </c>
      <c r="E30" s="17" t="s">
        <v>53</v>
      </c>
      <c r="F30" s="17" t="s">
        <v>47</v>
      </c>
      <c r="G30" s="17" t="s">
        <v>50</v>
      </c>
      <c r="H30" s="17" t="s">
        <v>54</v>
      </c>
      <c r="I30" s="18">
        <v>44672</v>
      </c>
      <c r="J30" s="16">
        <v>3022</v>
      </c>
    </row>
    <row r="31" spans="1:10" ht="19.95" customHeight="1" x14ac:dyDescent="0.3">
      <c r="A31" s="15">
        <v>31</v>
      </c>
      <c r="B31" s="16">
        <v>2930</v>
      </c>
      <c r="C31" s="17" t="s">
        <v>30</v>
      </c>
      <c r="D31" s="18">
        <v>44603</v>
      </c>
      <c r="E31" s="17" t="s">
        <v>53</v>
      </c>
      <c r="F31" s="17" t="s">
        <v>47</v>
      </c>
      <c r="G31" s="17" t="s">
        <v>50</v>
      </c>
      <c r="H31" s="17" t="s">
        <v>56</v>
      </c>
      <c r="I31" s="18">
        <v>44672</v>
      </c>
      <c r="J31" s="16">
        <v>2930</v>
      </c>
    </row>
    <row r="32" spans="1:10" ht="19.95" customHeight="1" x14ac:dyDescent="0.3">
      <c r="A32" s="15">
        <v>101</v>
      </c>
      <c r="B32" s="16">
        <v>3047</v>
      </c>
      <c r="C32" s="17" t="s">
        <v>30</v>
      </c>
      <c r="D32" s="18">
        <v>44603</v>
      </c>
      <c r="E32" s="17" t="s">
        <v>53</v>
      </c>
      <c r="F32" s="17" t="s">
        <v>47</v>
      </c>
      <c r="G32" s="17" t="s">
        <v>72</v>
      </c>
      <c r="H32" s="17" t="s">
        <v>64</v>
      </c>
      <c r="I32" s="47">
        <v>44607</v>
      </c>
      <c r="J32" s="16">
        <v>3047</v>
      </c>
    </row>
    <row r="33" spans="1:10" ht="19.95" customHeight="1" x14ac:dyDescent="0.3">
      <c r="A33" s="15">
        <v>114</v>
      </c>
      <c r="B33" s="16">
        <v>2927</v>
      </c>
      <c r="C33" s="17" t="s">
        <v>30</v>
      </c>
      <c r="D33" s="18">
        <v>44603</v>
      </c>
      <c r="E33" s="17" t="s">
        <v>53</v>
      </c>
      <c r="F33" s="17" t="s">
        <v>47</v>
      </c>
      <c r="G33" s="17" t="s">
        <v>72</v>
      </c>
      <c r="H33" s="17" t="s">
        <v>64</v>
      </c>
      <c r="I33" s="47">
        <v>44629</v>
      </c>
      <c r="J33" s="16">
        <v>2927</v>
      </c>
    </row>
    <row r="34" spans="1:10" ht="19.95" customHeight="1" x14ac:dyDescent="0.3">
      <c r="A34" s="15">
        <v>115</v>
      </c>
      <c r="B34" s="16">
        <v>2917</v>
      </c>
      <c r="C34" s="17" t="s">
        <v>30</v>
      </c>
      <c r="D34" s="18">
        <v>44605</v>
      </c>
      <c r="E34" s="17" t="s">
        <v>53</v>
      </c>
      <c r="F34" s="17" t="s">
        <v>47</v>
      </c>
      <c r="G34" s="17" t="s">
        <v>69</v>
      </c>
      <c r="H34" s="17" t="s">
        <v>56</v>
      </c>
      <c r="I34" s="47">
        <v>44659</v>
      </c>
      <c r="J34" s="16">
        <v>2917</v>
      </c>
    </row>
    <row r="35" spans="1:10" ht="19.95" customHeight="1" x14ac:dyDescent="0.3">
      <c r="A35" s="15">
        <v>37</v>
      </c>
      <c r="B35" s="16">
        <v>3144</v>
      </c>
      <c r="C35" s="17" t="s">
        <v>30</v>
      </c>
      <c r="D35" s="18">
        <v>44606</v>
      </c>
      <c r="E35" s="17" t="s">
        <v>53</v>
      </c>
      <c r="F35" s="17" t="s">
        <v>47</v>
      </c>
      <c r="G35" s="17" t="s">
        <v>50</v>
      </c>
      <c r="H35" s="17" t="s">
        <v>54</v>
      </c>
      <c r="I35" s="18">
        <v>44672</v>
      </c>
      <c r="J35" s="16">
        <v>3144</v>
      </c>
    </row>
    <row r="36" spans="1:10" ht="19.95" customHeight="1" x14ac:dyDescent="0.3">
      <c r="A36" s="15">
        <v>103</v>
      </c>
      <c r="B36" s="16">
        <v>3036</v>
      </c>
      <c r="C36" s="17" t="s">
        <v>30</v>
      </c>
      <c r="D36" s="18">
        <v>44606</v>
      </c>
      <c r="E36" s="17" t="s">
        <v>53</v>
      </c>
      <c r="F36" s="17" t="s">
        <v>47</v>
      </c>
      <c r="G36" s="17" t="s">
        <v>75</v>
      </c>
      <c r="H36" s="17" t="s">
        <v>56</v>
      </c>
      <c r="I36" s="47">
        <v>44607</v>
      </c>
      <c r="J36" s="16">
        <v>3036</v>
      </c>
    </row>
    <row r="37" spans="1:10" ht="19.95" customHeight="1" x14ac:dyDescent="0.3">
      <c r="A37" s="15">
        <v>95</v>
      </c>
      <c r="B37" s="16">
        <v>3121</v>
      </c>
      <c r="C37" s="17" t="s">
        <v>30</v>
      </c>
      <c r="D37" s="18">
        <v>44607</v>
      </c>
      <c r="E37" s="17" t="s">
        <v>53</v>
      </c>
      <c r="F37" s="17" t="s">
        <v>47</v>
      </c>
      <c r="G37" s="17" t="s">
        <v>72</v>
      </c>
      <c r="H37" s="17" t="s">
        <v>55</v>
      </c>
      <c r="I37" s="47">
        <v>44625</v>
      </c>
      <c r="J37" s="16">
        <v>3121</v>
      </c>
    </row>
    <row r="38" spans="1:10" ht="19.95" customHeight="1" x14ac:dyDescent="0.3">
      <c r="A38" s="15">
        <v>97</v>
      </c>
      <c r="B38" s="16">
        <v>3098</v>
      </c>
      <c r="C38" s="17" t="s">
        <v>30</v>
      </c>
      <c r="D38" s="18">
        <v>44607</v>
      </c>
      <c r="E38" s="17" t="s">
        <v>53</v>
      </c>
      <c r="F38" s="17" t="s">
        <v>47</v>
      </c>
      <c r="G38" s="17" t="s">
        <v>52</v>
      </c>
      <c r="H38" s="17" t="s">
        <v>55</v>
      </c>
      <c r="I38" s="47">
        <v>44610</v>
      </c>
      <c r="J38" s="16">
        <v>3098</v>
      </c>
    </row>
    <row r="39" spans="1:10" ht="19.95" customHeight="1" x14ac:dyDescent="0.3">
      <c r="A39" s="15">
        <v>99</v>
      </c>
      <c r="B39" s="16">
        <v>3090</v>
      </c>
      <c r="C39" s="17" t="s">
        <v>30</v>
      </c>
      <c r="D39" s="18">
        <v>44607</v>
      </c>
      <c r="E39" s="17" t="s">
        <v>53</v>
      </c>
      <c r="F39" s="17" t="s">
        <v>47</v>
      </c>
      <c r="G39" s="17" t="s">
        <v>72</v>
      </c>
      <c r="H39" s="17" t="s">
        <v>55</v>
      </c>
      <c r="I39" s="47">
        <v>44611</v>
      </c>
      <c r="J39" s="16">
        <v>3090</v>
      </c>
    </row>
    <row r="40" spans="1:10" ht="19.95" customHeight="1" x14ac:dyDescent="0.3">
      <c r="A40" s="15">
        <v>102</v>
      </c>
      <c r="B40" s="16">
        <v>3046</v>
      </c>
      <c r="C40" s="17" t="s">
        <v>30</v>
      </c>
      <c r="D40" s="18">
        <v>44607</v>
      </c>
      <c r="E40" s="17" t="s">
        <v>53</v>
      </c>
      <c r="F40" s="17" t="s">
        <v>47</v>
      </c>
      <c r="G40" s="17" t="s">
        <v>72</v>
      </c>
      <c r="H40" s="17" t="s">
        <v>55</v>
      </c>
      <c r="I40" s="47">
        <v>44607</v>
      </c>
      <c r="J40" s="16">
        <v>3046</v>
      </c>
    </row>
    <row r="41" spans="1:10" ht="19.95" customHeight="1" x14ac:dyDescent="0.3">
      <c r="A41" s="15">
        <v>107</v>
      </c>
      <c r="B41" s="16">
        <v>2992</v>
      </c>
      <c r="C41" s="17" t="s">
        <v>30</v>
      </c>
      <c r="D41" s="18">
        <v>44607</v>
      </c>
      <c r="E41" s="17" t="s">
        <v>53</v>
      </c>
      <c r="F41" s="17" t="s">
        <v>47</v>
      </c>
      <c r="G41" s="17" t="s">
        <v>72</v>
      </c>
      <c r="H41" s="17" t="s">
        <v>55</v>
      </c>
      <c r="I41" s="47">
        <v>44607</v>
      </c>
      <c r="J41" s="16">
        <v>2992</v>
      </c>
    </row>
    <row r="42" spans="1:10" ht="19.95" customHeight="1" x14ac:dyDescent="0.3">
      <c r="A42" s="15">
        <v>108</v>
      </c>
      <c r="B42" s="16">
        <v>2986</v>
      </c>
      <c r="C42" s="17" t="s">
        <v>30</v>
      </c>
      <c r="D42" s="18">
        <v>44607</v>
      </c>
      <c r="E42" s="17" t="s">
        <v>53</v>
      </c>
      <c r="F42" s="17" t="s">
        <v>47</v>
      </c>
      <c r="G42" s="17" t="s">
        <v>72</v>
      </c>
      <c r="H42" s="17" t="s">
        <v>55</v>
      </c>
      <c r="I42" s="47">
        <v>44607</v>
      </c>
      <c r="J42" s="16">
        <v>2986</v>
      </c>
    </row>
    <row r="43" spans="1:10" ht="19.95" customHeight="1" x14ac:dyDescent="0.3">
      <c r="A43" s="15">
        <v>109</v>
      </c>
      <c r="B43" s="16">
        <v>2975</v>
      </c>
      <c r="C43" s="17" t="s">
        <v>30</v>
      </c>
      <c r="D43" s="18">
        <v>44607</v>
      </c>
      <c r="E43" s="17" t="s">
        <v>53</v>
      </c>
      <c r="F43" s="17" t="s">
        <v>47</v>
      </c>
      <c r="G43" s="17" t="s">
        <v>72</v>
      </c>
      <c r="H43" s="17" t="s">
        <v>55</v>
      </c>
      <c r="I43" s="47">
        <v>44607</v>
      </c>
      <c r="J43" s="16">
        <v>2975</v>
      </c>
    </row>
    <row r="44" spans="1:10" ht="19.95" customHeight="1" x14ac:dyDescent="0.3">
      <c r="A44" s="15">
        <v>111</v>
      </c>
      <c r="B44" s="16">
        <v>2956</v>
      </c>
      <c r="C44" s="17" t="s">
        <v>30</v>
      </c>
      <c r="D44" s="18">
        <v>44607</v>
      </c>
      <c r="E44" s="17" t="s">
        <v>53</v>
      </c>
      <c r="F44" s="17" t="s">
        <v>47</v>
      </c>
      <c r="G44" s="17" t="s">
        <v>72</v>
      </c>
      <c r="H44" s="17" t="s">
        <v>55</v>
      </c>
      <c r="I44" s="47">
        <v>44607</v>
      </c>
      <c r="J44" s="16">
        <v>2956</v>
      </c>
    </row>
    <row r="45" spans="1:10" ht="19.95" customHeight="1" x14ac:dyDescent="0.3">
      <c r="A45" s="15">
        <v>112</v>
      </c>
      <c r="B45" s="16">
        <v>2943</v>
      </c>
      <c r="C45" s="17" t="s">
        <v>30</v>
      </c>
      <c r="D45" s="18">
        <v>44607</v>
      </c>
      <c r="E45" s="17" t="s">
        <v>53</v>
      </c>
      <c r="F45" s="17" t="s">
        <v>47</v>
      </c>
      <c r="G45" s="17" t="s">
        <v>72</v>
      </c>
      <c r="H45" s="17" t="s">
        <v>55</v>
      </c>
      <c r="I45" s="47">
        <v>44607</v>
      </c>
      <c r="J45" s="16">
        <v>2943</v>
      </c>
    </row>
    <row r="46" spans="1:10" ht="19.95" customHeight="1" x14ac:dyDescent="0.3">
      <c r="A46" s="15">
        <v>44</v>
      </c>
      <c r="B46" s="16">
        <v>3124</v>
      </c>
      <c r="C46" s="17" t="s">
        <v>30</v>
      </c>
      <c r="D46" s="18">
        <v>44608</v>
      </c>
      <c r="E46" s="17" t="s">
        <v>53</v>
      </c>
      <c r="F46" s="17" t="s">
        <v>47</v>
      </c>
      <c r="G46" s="17" t="s">
        <v>57</v>
      </c>
      <c r="H46" s="17" t="s">
        <v>58</v>
      </c>
      <c r="I46" s="18">
        <v>44678</v>
      </c>
      <c r="J46" s="16">
        <v>3124</v>
      </c>
    </row>
    <row r="47" spans="1:10" ht="19.95" customHeight="1" x14ac:dyDescent="0.3">
      <c r="A47" s="15">
        <v>93</v>
      </c>
      <c r="B47" s="16">
        <v>3125</v>
      </c>
      <c r="C47" s="17" t="s">
        <v>30</v>
      </c>
      <c r="D47" s="18">
        <v>44609</v>
      </c>
      <c r="E47" s="17" t="s">
        <v>53</v>
      </c>
      <c r="F47" s="17" t="s">
        <v>47</v>
      </c>
      <c r="G47" s="17" t="s">
        <v>76</v>
      </c>
      <c r="H47" s="17" t="s">
        <v>54</v>
      </c>
      <c r="I47" s="47">
        <v>44617</v>
      </c>
      <c r="J47" s="16">
        <v>3125</v>
      </c>
    </row>
    <row r="48" spans="1:10" ht="19.95" customHeight="1" x14ac:dyDescent="0.3">
      <c r="A48" s="15">
        <v>48</v>
      </c>
      <c r="B48" s="16">
        <v>3157</v>
      </c>
      <c r="C48" s="17" t="s">
        <v>30</v>
      </c>
      <c r="D48" s="18">
        <v>44649</v>
      </c>
      <c r="E48" s="17" t="s">
        <v>59</v>
      </c>
      <c r="F48" s="17" t="s">
        <v>47</v>
      </c>
      <c r="G48" s="17" t="s">
        <v>52</v>
      </c>
      <c r="H48" s="17" t="s">
        <v>56</v>
      </c>
      <c r="I48" s="47">
        <v>44649</v>
      </c>
      <c r="J48" s="16">
        <v>3157</v>
      </c>
    </row>
    <row r="49" spans="1:10" ht="19.95" customHeight="1" x14ac:dyDescent="0.3">
      <c r="A49" s="15">
        <v>51</v>
      </c>
      <c r="B49" s="16">
        <v>3160</v>
      </c>
      <c r="C49" s="17" t="s">
        <v>30</v>
      </c>
      <c r="D49" s="18">
        <v>44650</v>
      </c>
      <c r="E49" s="17" t="s">
        <v>59</v>
      </c>
      <c r="F49" s="17" t="s">
        <v>47</v>
      </c>
      <c r="G49" s="17" t="s">
        <v>52</v>
      </c>
      <c r="H49" s="17" t="s">
        <v>60</v>
      </c>
      <c r="I49" s="47">
        <v>44650</v>
      </c>
      <c r="J49" s="16">
        <v>3160</v>
      </c>
    </row>
    <row r="50" spans="1:10" ht="19.95" customHeight="1" x14ac:dyDescent="0.3">
      <c r="A50" s="15">
        <v>52</v>
      </c>
      <c r="B50" s="16">
        <v>3158</v>
      </c>
      <c r="C50" s="17" t="s">
        <v>30</v>
      </c>
      <c r="D50" s="18">
        <v>44650</v>
      </c>
      <c r="E50" s="17" t="s">
        <v>59</v>
      </c>
      <c r="F50" s="17" t="s">
        <v>47</v>
      </c>
      <c r="G50" s="17" t="s">
        <v>49</v>
      </c>
      <c r="H50" s="17" t="s">
        <v>55</v>
      </c>
      <c r="I50" s="47">
        <v>44650</v>
      </c>
      <c r="J50" s="16">
        <v>3158</v>
      </c>
    </row>
    <row r="51" spans="1:10" ht="19.95" customHeight="1" x14ac:dyDescent="0.3">
      <c r="A51" s="15">
        <v>53</v>
      </c>
      <c r="B51" s="16">
        <v>5083</v>
      </c>
      <c r="C51" s="17" t="s">
        <v>30</v>
      </c>
      <c r="D51" s="18">
        <v>44654</v>
      </c>
      <c r="E51" s="17" t="s">
        <v>61</v>
      </c>
      <c r="F51" s="17" t="s">
        <v>47</v>
      </c>
      <c r="G51" s="17" t="s">
        <v>48</v>
      </c>
      <c r="H51" s="17" t="s">
        <v>62</v>
      </c>
      <c r="I51" s="18">
        <v>44658</v>
      </c>
      <c r="J51" s="16">
        <v>5083</v>
      </c>
    </row>
    <row r="52" spans="1:10" ht="19.95" customHeight="1" x14ac:dyDescent="0.3">
      <c r="A52" s="15">
        <v>55</v>
      </c>
      <c r="B52" s="16">
        <v>5078</v>
      </c>
      <c r="C52" s="17" t="s">
        <v>30</v>
      </c>
      <c r="D52" s="18">
        <v>44669</v>
      </c>
      <c r="E52" s="17" t="s">
        <v>61</v>
      </c>
      <c r="F52" s="17" t="s">
        <v>47</v>
      </c>
      <c r="G52" s="17" t="s">
        <v>48</v>
      </c>
      <c r="H52" s="17" t="s">
        <v>60</v>
      </c>
      <c r="I52" s="18">
        <v>44669</v>
      </c>
      <c r="J52" s="16">
        <v>5078</v>
      </c>
    </row>
    <row r="53" spans="1:10" ht="19.95" customHeight="1" x14ac:dyDescent="0.3">
      <c r="A53" s="15">
        <v>56</v>
      </c>
      <c r="B53" s="16">
        <v>4708</v>
      </c>
      <c r="C53" s="17" t="s">
        <v>30</v>
      </c>
      <c r="D53" s="18">
        <v>44669</v>
      </c>
      <c r="E53" s="17" t="s">
        <v>61</v>
      </c>
      <c r="F53" s="17" t="s">
        <v>47</v>
      </c>
      <c r="G53" s="17" t="s">
        <v>52</v>
      </c>
      <c r="H53" s="17" t="s">
        <v>62</v>
      </c>
      <c r="I53" s="18">
        <v>44662</v>
      </c>
      <c r="J53" s="16">
        <v>4708</v>
      </c>
    </row>
    <row r="54" spans="1:10" ht="19.95" customHeight="1" x14ac:dyDescent="0.3">
      <c r="A54" s="15">
        <v>57</v>
      </c>
      <c r="B54" s="16">
        <v>5144</v>
      </c>
      <c r="C54" s="17" t="s">
        <v>30</v>
      </c>
      <c r="D54" s="18">
        <v>44676</v>
      </c>
      <c r="E54" s="17" t="s">
        <v>61</v>
      </c>
      <c r="F54" s="17" t="s">
        <v>47</v>
      </c>
      <c r="G54" s="17" t="s">
        <v>57</v>
      </c>
      <c r="H54" s="17" t="s">
        <v>56</v>
      </c>
      <c r="I54" s="18">
        <v>44677</v>
      </c>
      <c r="J54" s="16">
        <v>5144</v>
      </c>
    </row>
    <row r="55" spans="1:10" ht="19.95" customHeight="1" x14ac:dyDescent="0.3">
      <c r="A55" s="15">
        <v>58</v>
      </c>
      <c r="B55" s="16">
        <v>4789</v>
      </c>
      <c r="C55" s="17" t="s">
        <v>30</v>
      </c>
      <c r="D55" s="18">
        <v>44676</v>
      </c>
      <c r="E55" s="17" t="s">
        <v>61</v>
      </c>
      <c r="F55" s="17" t="s">
        <v>47</v>
      </c>
      <c r="G55" s="17" t="s">
        <v>52</v>
      </c>
      <c r="H55" s="17" t="s">
        <v>62</v>
      </c>
      <c r="I55" s="18">
        <v>44691</v>
      </c>
      <c r="J55" s="16">
        <v>4789</v>
      </c>
    </row>
    <row r="56" spans="1:10" ht="19.95" customHeight="1" x14ac:dyDescent="0.3">
      <c r="A56" s="15">
        <v>59</v>
      </c>
      <c r="B56" s="16">
        <v>4733</v>
      </c>
      <c r="C56" s="17" t="s">
        <v>30</v>
      </c>
      <c r="D56" s="18">
        <v>44677</v>
      </c>
      <c r="E56" s="17" t="s">
        <v>61</v>
      </c>
      <c r="F56" s="17" t="s">
        <v>47</v>
      </c>
      <c r="G56" s="17" t="s">
        <v>52</v>
      </c>
      <c r="H56" s="17" t="s">
        <v>62</v>
      </c>
      <c r="I56" s="18">
        <v>44678</v>
      </c>
      <c r="J56" s="16">
        <v>4733</v>
      </c>
    </row>
    <row r="57" spans="1:10" ht="19.95" customHeight="1" x14ac:dyDescent="0.3">
      <c r="A57" s="15">
        <v>60</v>
      </c>
      <c r="B57" s="16">
        <v>3248</v>
      </c>
      <c r="C57" s="17" t="s">
        <v>30</v>
      </c>
      <c r="D57" s="18">
        <v>44683</v>
      </c>
      <c r="E57" s="17" t="s">
        <v>46</v>
      </c>
      <c r="F57" s="17" t="s">
        <v>47</v>
      </c>
      <c r="G57" s="17" t="s">
        <v>63</v>
      </c>
      <c r="H57" s="17" t="s">
        <v>62</v>
      </c>
      <c r="I57" s="47">
        <v>44683</v>
      </c>
      <c r="J57" s="16">
        <v>3248</v>
      </c>
    </row>
    <row r="58" spans="1:10" ht="19.95" customHeight="1" x14ac:dyDescent="0.3">
      <c r="A58" s="15">
        <v>61</v>
      </c>
      <c r="B58" s="16">
        <v>3247</v>
      </c>
      <c r="C58" s="17" t="s">
        <v>30</v>
      </c>
      <c r="D58" s="18">
        <v>44683</v>
      </c>
      <c r="E58" s="17" t="s">
        <v>46</v>
      </c>
      <c r="F58" s="17" t="s">
        <v>47</v>
      </c>
      <c r="G58" s="17" t="s">
        <v>63</v>
      </c>
      <c r="H58" s="17" t="s">
        <v>62</v>
      </c>
      <c r="I58" s="47">
        <v>44683</v>
      </c>
      <c r="J58" s="16">
        <v>3247</v>
      </c>
    </row>
    <row r="59" spans="1:10" ht="19.95" customHeight="1" x14ac:dyDescent="0.3">
      <c r="A59" s="15">
        <v>62</v>
      </c>
      <c r="B59" s="16">
        <v>3220</v>
      </c>
      <c r="C59" s="17" t="s">
        <v>30</v>
      </c>
      <c r="D59" s="18">
        <v>44685</v>
      </c>
      <c r="E59" s="17" t="s">
        <v>53</v>
      </c>
      <c r="F59" s="17" t="s">
        <v>47</v>
      </c>
      <c r="G59" s="17" t="s">
        <v>52</v>
      </c>
      <c r="H59" s="17" t="s">
        <v>64</v>
      </c>
      <c r="I59" s="18">
        <v>44685</v>
      </c>
      <c r="J59" s="16">
        <v>3220</v>
      </c>
    </row>
    <row r="60" spans="1:10" ht="19.95" customHeight="1" x14ac:dyDescent="0.3">
      <c r="A60" s="15">
        <v>63</v>
      </c>
      <c r="B60" s="16">
        <v>5009</v>
      </c>
      <c r="C60" s="17" t="s">
        <v>30</v>
      </c>
      <c r="D60" s="18">
        <v>44689</v>
      </c>
      <c r="E60" s="17" t="s">
        <v>61</v>
      </c>
      <c r="F60" s="17" t="s">
        <v>47</v>
      </c>
      <c r="G60" s="17" t="s">
        <v>50</v>
      </c>
      <c r="H60" s="17" t="s">
        <v>62</v>
      </c>
      <c r="I60" s="18">
        <v>44691</v>
      </c>
      <c r="J60" s="16">
        <v>5009</v>
      </c>
    </row>
    <row r="61" spans="1:10" ht="19.95" customHeight="1" x14ac:dyDescent="0.3">
      <c r="A61" s="15">
        <v>64</v>
      </c>
      <c r="B61" s="16">
        <v>4976</v>
      </c>
      <c r="C61" s="17" t="s">
        <v>30</v>
      </c>
      <c r="D61" s="18">
        <v>44689</v>
      </c>
      <c r="E61" s="17" t="s">
        <v>61</v>
      </c>
      <c r="F61" s="17" t="s">
        <v>47</v>
      </c>
      <c r="G61" s="17" t="s">
        <v>50</v>
      </c>
      <c r="H61" s="17" t="s">
        <v>56</v>
      </c>
      <c r="I61" s="47">
        <v>44697</v>
      </c>
      <c r="J61" s="16">
        <v>4976</v>
      </c>
    </row>
    <row r="62" spans="1:10" ht="19.95" customHeight="1" x14ac:dyDescent="0.3">
      <c r="A62" s="15">
        <v>65</v>
      </c>
      <c r="B62" s="16">
        <v>3313</v>
      </c>
      <c r="C62" s="17" t="s">
        <v>30</v>
      </c>
      <c r="D62" s="18">
        <v>44693</v>
      </c>
      <c r="E62" s="17" t="s">
        <v>53</v>
      </c>
      <c r="F62" s="17" t="s">
        <v>47</v>
      </c>
      <c r="G62" s="17" t="s">
        <v>52</v>
      </c>
      <c r="H62" s="17" t="s">
        <v>60</v>
      </c>
      <c r="I62" s="47">
        <v>44693</v>
      </c>
      <c r="J62" s="16">
        <v>3313</v>
      </c>
    </row>
    <row r="63" spans="1:10" ht="19.95" customHeight="1" x14ac:dyDescent="0.3">
      <c r="A63" s="15">
        <v>66</v>
      </c>
      <c r="B63" s="16">
        <v>4835</v>
      </c>
      <c r="C63" s="17" t="s">
        <v>30</v>
      </c>
      <c r="D63" s="18">
        <v>44697</v>
      </c>
      <c r="E63" s="17" t="s">
        <v>61</v>
      </c>
      <c r="F63" s="17" t="s">
        <v>47</v>
      </c>
      <c r="G63" s="17" t="s">
        <v>52</v>
      </c>
      <c r="H63" s="17" t="s">
        <v>62</v>
      </c>
      <c r="I63" s="47">
        <v>44708</v>
      </c>
      <c r="J63" s="16">
        <v>4835</v>
      </c>
    </row>
    <row r="64" spans="1:10" ht="19.95" customHeight="1" x14ac:dyDescent="0.3">
      <c r="A64" s="15">
        <v>67</v>
      </c>
      <c r="B64" s="16">
        <v>3355</v>
      </c>
      <c r="C64" s="17" t="s">
        <v>30</v>
      </c>
      <c r="D64" s="18">
        <v>44697</v>
      </c>
      <c r="E64" s="17" t="s">
        <v>65</v>
      </c>
      <c r="F64" s="17" t="s">
        <v>47</v>
      </c>
      <c r="G64" s="17" t="s">
        <v>66</v>
      </c>
      <c r="H64" s="17" t="s">
        <v>56</v>
      </c>
      <c r="I64" s="47">
        <v>44697</v>
      </c>
      <c r="J64" s="16">
        <v>3355</v>
      </c>
    </row>
    <row r="65" spans="1:10" ht="19.95" customHeight="1" x14ac:dyDescent="0.3">
      <c r="A65" s="15">
        <v>68</v>
      </c>
      <c r="B65" s="16">
        <v>3353</v>
      </c>
      <c r="C65" s="17" t="s">
        <v>30</v>
      </c>
      <c r="D65" s="18">
        <v>44697</v>
      </c>
      <c r="E65" s="17" t="s">
        <v>46</v>
      </c>
      <c r="F65" s="17" t="s">
        <v>47</v>
      </c>
      <c r="G65" s="17" t="s">
        <v>50</v>
      </c>
      <c r="H65" s="17" t="s">
        <v>62</v>
      </c>
      <c r="I65" s="47">
        <v>44697</v>
      </c>
      <c r="J65" s="16">
        <v>3353</v>
      </c>
    </row>
    <row r="66" spans="1:10" ht="19.95" customHeight="1" x14ac:dyDescent="0.3">
      <c r="A66" s="15">
        <v>69</v>
      </c>
      <c r="B66" s="16">
        <v>4793</v>
      </c>
      <c r="C66" s="17" t="s">
        <v>30</v>
      </c>
      <c r="D66" s="18">
        <v>44698</v>
      </c>
      <c r="E66" s="17" t="s">
        <v>61</v>
      </c>
      <c r="F66" s="17" t="s">
        <v>47</v>
      </c>
      <c r="G66" s="17" t="s">
        <v>52</v>
      </c>
      <c r="H66" s="17" t="s">
        <v>33</v>
      </c>
      <c r="I66" s="18">
        <v>44699</v>
      </c>
      <c r="J66" s="16">
        <v>4793</v>
      </c>
    </row>
    <row r="67" spans="1:10" ht="19.95" customHeight="1" x14ac:dyDescent="0.3">
      <c r="A67" s="15">
        <v>70</v>
      </c>
      <c r="B67" s="16">
        <v>3501</v>
      </c>
      <c r="C67" s="17" t="s">
        <v>30</v>
      </c>
      <c r="D67" s="18">
        <v>44700</v>
      </c>
      <c r="E67" s="17" t="s">
        <v>53</v>
      </c>
      <c r="F67" s="17" t="s">
        <v>47</v>
      </c>
      <c r="G67" s="17" t="s">
        <v>67</v>
      </c>
      <c r="H67" s="17" t="s">
        <v>54</v>
      </c>
      <c r="I67" s="18">
        <v>44711</v>
      </c>
      <c r="J67" s="16">
        <v>3501</v>
      </c>
    </row>
    <row r="68" spans="1:10" ht="19.95" customHeight="1" x14ac:dyDescent="0.3">
      <c r="A68" s="15">
        <v>71</v>
      </c>
      <c r="B68" s="16">
        <v>4837</v>
      </c>
      <c r="C68" s="17" t="s">
        <v>30</v>
      </c>
      <c r="D68" s="18">
        <v>44701</v>
      </c>
      <c r="E68" s="17" t="s">
        <v>61</v>
      </c>
      <c r="F68" s="17" t="s">
        <v>47</v>
      </c>
      <c r="G68" s="17" t="s">
        <v>52</v>
      </c>
      <c r="H68" s="17" t="s">
        <v>62</v>
      </c>
      <c r="I68" s="18">
        <v>44706</v>
      </c>
      <c r="J68" s="16">
        <v>4837</v>
      </c>
    </row>
    <row r="69" spans="1:10" ht="19.95" customHeight="1" x14ac:dyDescent="0.3">
      <c r="A69" s="15">
        <v>72</v>
      </c>
      <c r="B69" s="16">
        <v>3531</v>
      </c>
      <c r="C69" s="17" t="s">
        <v>30</v>
      </c>
      <c r="D69" s="18">
        <v>44701</v>
      </c>
      <c r="E69" s="17" t="s">
        <v>46</v>
      </c>
      <c r="F69" s="17" t="s">
        <v>47</v>
      </c>
      <c r="G69" s="17" t="s">
        <v>52</v>
      </c>
      <c r="H69" s="17" t="s">
        <v>56</v>
      </c>
      <c r="I69" s="47">
        <v>44701</v>
      </c>
      <c r="J69" s="16">
        <v>3531</v>
      </c>
    </row>
    <row r="70" spans="1:10" ht="19.95" customHeight="1" x14ac:dyDescent="0.3">
      <c r="A70" s="15">
        <v>73</v>
      </c>
      <c r="B70" s="16">
        <v>3608</v>
      </c>
      <c r="C70" s="17" t="s">
        <v>30</v>
      </c>
      <c r="D70" s="18">
        <v>44704</v>
      </c>
      <c r="E70" s="17" t="s">
        <v>53</v>
      </c>
      <c r="F70" s="17" t="s">
        <v>47</v>
      </c>
      <c r="G70" s="17" t="s">
        <v>67</v>
      </c>
      <c r="H70" s="17" t="s">
        <v>68</v>
      </c>
      <c r="I70" s="47">
        <v>44704</v>
      </c>
      <c r="J70" s="16">
        <v>3608</v>
      </c>
    </row>
    <row r="71" spans="1:10" ht="19.95" customHeight="1" x14ac:dyDescent="0.3">
      <c r="A71" s="15">
        <v>74</v>
      </c>
      <c r="B71" s="16">
        <v>3627</v>
      </c>
      <c r="C71" s="17" t="s">
        <v>30</v>
      </c>
      <c r="D71" s="18">
        <v>44706</v>
      </c>
      <c r="E71" s="17" t="s">
        <v>53</v>
      </c>
      <c r="F71" s="17" t="s">
        <v>47</v>
      </c>
      <c r="G71" s="17" t="s">
        <v>48</v>
      </c>
      <c r="H71" s="17" t="s">
        <v>54</v>
      </c>
      <c r="I71" s="47">
        <v>44706</v>
      </c>
      <c r="J71" s="16">
        <v>3627</v>
      </c>
    </row>
    <row r="72" spans="1:10" ht="19.95" customHeight="1" x14ac:dyDescent="0.3">
      <c r="A72" s="15">
        <v>76</v>
      </c>
      <c r="B72" s="16">
        <v>3658</v>
      </c>
      <c r="C72" s="17" t="s">
        <v>30</v>
      </c>
      <c r="D72" s="18">
        <v>44707</v>
      </c>
      <c r="E72" s="17" t="s">
        <v>53</v>
      </c>
      <c r="F72" s="17" t="s">
        <v>47</v>
      </c>
      <c r="G72" s="17" t="s">
        <v>48</v>
      </c>
      <c r="H72" s="17" t="s">
        <v>54</v>
      </c>
      <c r="I72" s="47">
        <v>44707</v>
      </c>
      <c r="J72" s="16">
        <v>3658</v>
      </c>
    </row>
    <row r="73" spans="1:10" ht="19.95" customHeight="1" x14ac:dyDescent="0.3">
      <c r="A73" s="15">
        <v>77</v>
      </c>
      <c r="B73" s="16">
        <v>3661</v>
      </c>
      <c r="C73" s="17" t="s">
        <v>30</v>
      </c>
      <c r="D73" s="18">
        <v>44708</v>
      </c>
      <c r="E73" s="17" t="s">
        <v>59</v>
      </c>
      <c r="F73" s="17" t="s">
        <v>47</v>
      </c>
      <c r="G73" s="17" t="s">
        <v>48</v>
      </c>
      <c r="H73" s="17" t="s">
        <v>54</v>
      </c>
      <c r="I73" s="18">
        <v>44708</v>
      </c>
      <c r="J73" s="16">
        <v>3661</v>
      </c>
    </row>
    <row r="74" spans="1:10" ht="19.95" customHeight="1" x14ac:dyDescent="0.3">
      <c r="A74" s="15">
        <v>75</v>
      </c>
      <c r="B74" s="16">
        <v>3730</v>
      </c>
      <c r="C74" s="17" t="s">
        <v>31</v>
      </c>
      <c r="D74" s="18">
        <v>44711</v>
      </c>
      <c r="E74" s="17" t="s">
        <v>46</v>
      </c>
      <c r="F74" s="17" t="s">
        <v>47</v>
      </c>
      <c r="G74" s="17" t="s">
        <v>75</v>
      </c>
      <c r="H74" s="17" t="s">
        <v>60</v>
      </c>
      <c r="I74" s="47"/>
      <c r="J74" s="16"/>
    </row>
    <row r="75" spans="1:10" ht="19.95" customHeight="1" x14ac:dyDescent="0.3">
      <c r="A75" s="15">
        <v>78</v>
      </c>
      <c r="B75" s="16">
        <v>3750</v>
      </c>
      <c r="C75" s="17" t="s">
        <v>30</v>
      </c>
      <c r="D75" s="18">
        <v>44712</v>
      </c>
      <c r="E75" s="17" t="s">
        <v>53</v>
      </c>
      <c r="F75" s="17" t="s">
        <v>47</v>
      </c>
      <c r="G75" s="17" t="s">
        <v>67</v>
      </c>
      <c r="H75" s="17" t="s">
        <v>54</v>
      </c>
      <c r="I75" s="18">
        <v>44729</v>
      </c>
      <c r="J75" s="16">
        <v>3750</v>
      </c>
    </row>
    <row r="76" spans="1:10" ht="19.95" customHeight="1" x14ac:dyDescent="0.3">
      <c r="A76" s="15">
        <v>79</v>
      </c>
      <c r="B76" s="16">
        <v>3749</v>
      </c>
      <c r="C76" s="17" t="s">
        <v>30</v>
      </c>
      <c r="D76" s="18">
        <v>44712</v>
      </c>
      <c r="E76" s="17" t="s">
        <v>53</v>
      </c>
      <c r="F76" s="17" t="s">
        <v>47</v>
      </c>
      <c r="G76" s="17" t="s">
        <v>67</v>
      </c>
      <c r="H76" s="17" t="s">
        <v>54</v>
      </c>
      <c r="I76" s="18">
        <v>44722</v>
      </c>
      <c r="J76" s="16">
        <v>3749</v>
      </c>
    </row>
    <row r="77" spans="1:10" ht="19.95" customHeight="1" x14ac:dyDescent="0.3">
      <c r="A77" s="15">
        <v>80</v>
      </c>
      <c r="B77" s="16">
        <v>3748</v>
      </c>
      <c r="C77" s="17" t="s">
        <v>30</v>
      </c>
      <c r="D77" s="18">
        <v>44712</v>
      </c>
      <c r="E77" s="17" t="s">
        <v>65</v>
      </c>
      <c r="F77" s="17" t="s">
        <v>47</v>
      </c>
      <c r="G77" s="17" t="s">
        <v>67</v>
      </c>
      <c r="H77" s="17" t="s">
        <v>54</v>
      </c>
      <c r="I77" s="18">
        <v>44722</v>
      </c>
      <c r="J77" s="16">
        <v>3748</v>
      </c>
    </row>
    <row r="78" spans="1:10" ht="19.95" customHeight="1" x14ac:dyDescent="0.3">
      <c r="A78" s="15">
        <v>81</v>
      </c>
      <c r="B78" s="16">
        <v>3747</v>
      </c>
      <c r="C78" s="17" t="s">
        <v>30</v>
      </c>
      <c r="D78" s="18">
        <v>44712</v>
      </c>
      <c r="E78" s="17" t="s">
        <v>65</v>
      </c>
      <c r="F78" s="17" t="s">
        <v>47</v>
      </c>
      <c r="G78" s="17" t="s">
        <v>67</v>
      </c>
      <c r="H78" s="17" t="s">
        <v>54</v>
      </c>
      <c r="I78" s="18">
        <v>44713</v>
      </c>
      <c r="J78" s="16">
        <v>3747</v>
      </c>
    </row>
    <row r="79" spans="1:10" ht="19.95" customHeight="1" x14ac:dyDescent="0.3">
      <c r="A79" s="15">
        <v>82</v>
      </c>
      <c r="B79" s="16">
        <v>3734</v>
      </c>
      <c r="C79" s="17" t="s">
        <v>30</v>
      </c>
      <c r="D79" s="18">
        <v>44712</v>
      </c>
      <c r="E79" s="17" t="s">
        <v>53</v>
      </c>
      <c r="F79" s="17" t="s">
        <v>47</v>
      </c>
      <c r="G79" s="17" t="s">
        <v>67</v>
      </c>
      <c r="H79" s="17" t="s">
        <v>54</v>
      </c>
      <c r="I79" s="18">
        <v>44722</v>
      </c>
      <c r="J79" s="16">
        <v>3734</v>
      </c>
    </row>
    <row r="80" spans="1:10" ht="19.95" customHeight="1" x14ac:dyDescent="0.3">
      <c r="A80" s="15">
        <v>83</v>
      </c>
      <c r="B80" s="16">
        <v>5039</v>
      </c>
      <c r="C80" s="17" t="s">
        <v>30</v>
      </c>
      <c r="D80" s="18">
        <v>44713</v>
      </c>
      <c r="E80" s="17" t="s">
        <v>61</v>
      </c>
      <c r="F80" s="17" t="s">
        <v>47</v>
      </c>
      <c r="G80" s="17" t="s">
        <v>48</v>
      </c>
      <c r="H80" s="17" t="s">
        <v>54</v>
      </c>
      <c r="I80" s="18">
        <v>44714</v>
      </c>
      <c r="J80" s="16">
        <v>5039</v>
      </c>
    </row>
    <row r="81" spans="1:10" ht="19.95" customHeight="1" x14ac:dyDescent="0.3">
      <c r="A81" s="15">
        <v>84</v>
      </c>
      <c r="B81" s="16">
        <v>3754</v>
      </c>
      <c r="C81" s="17" t="s">
        <v>30</v>
      </c>
      <c r="D81" s="18">
        <v>44714</v>
      </c>
      <c r="E81" s="17" t="s">
        <v>59</v>
      </c>
      <c r="F81" s="17" t="s">
        <v>47</v>
      </c>
      <c r="G81" s="17" t="s">
        <v>57</v>
      </c>
      <c r="H81" s="17" t="s">
        <v>54</v>
      </c>
      <c r="I81" s="18">
        <v>44714</v>
      </c>
      <c r="J81" s="16">
        <v>3754</v>
      </c>
    </row>
    <row r="82" spans="1:10" ht="19.95" customHeight="1" x14ac:dyDescent="0.3">
      <c r="A82" s="15">
        <v>54</v>
      </c>
      <c r="B82" s="16">
        <v>4268</v>
      </c>
      <c r="C82" s="17" t="s">
        <v>31</v>
      </c>
      <c r="D82" s="18">
        <v>44715</v>
      </c>
      <c r="E82" s="17" t="s">
        <v>53</v>
      </c>
      <c r="F82" s="17" t="s">
        <v>47</v>
      </c>
      <c r="G82" s="17" t="s">
        <v>51</v>
      </c>
      <c r="H82" s="17" t="s">
        <v>54</v>
      </c>
      <c r="I82" s="47"/>
      <c r="J82" s="16"/>
    </row>
    <row r="83" spans="1:10" ht="19.95" customHeight="1" x14ac:dyDescent="0.3">
      <c r="A83" s="15">
        <v>85</v>
      </c>
      <c r="B83" s="16">
        <v>3797</v>
      </c>
      <c r="C83" s="17" t="s">
        <v>30</v>
      </c>
      <c r="D83" s="18">
        <v>44718</v>
      </c>
      <c r="E83" s="17" t="s">
        <v>53</v>
      </c>
      <c r="F83" s="17" t="s">
        <v>47</v>
      </c>
      <c r="G83" s="17" t="s">
        <v>52</v>
      </c>
      <c r="H83" s="17" t="s">
        <v>54</v>
      </c>
      <c r="I83" s="18">
        <v>44718</v>
      </c>
      <c r="J83" s="16">
        <v>3797</v>
      </c>
    </row>
    <row r="84" spans="1:10" ht="19.95" customHeight="1" x14ac:dyDescent="0.3">
      <c r="A84" s="15">
        <v>86</v>
      </c>
      <c r="B84" s="16">
        <v>3795</v>
      </c>
      <c r="C84" s="17" t="s">
        <v>30</v>
      </c>
      <c r="D84" s="18">
        <v>44718</v>
      </c>
      <c r="E84" s="17" t="s">
        <v>53</v>
      </c>
      <c r="F84" s="17" t="s">
        <v>47</v>
      </c>
      <c r="G84" s="17" t="s">
        <v>48</v>
      </c>
      <c r="H84" s="17" t="s">
        <v>54</v>
      </c>
      <c r="I84" s="18">
        <v>44718</v>
      </c>
      <c r="J84" s="16">
        <v>3795</v>
      </c>
    </row>
    <row r="85" spans="1:10" ht="19.95" customHeight="1" x14ac:dyDescent="0.3">
      <c r="A85" s="15">
        <v>87</v>
      </c>
      <c r="B85" s="16">
        <v>3954</v>
      </c>
      <c r="C85" s="17" t="s">
        <v>30</v>
      </c>
      <c r="D85" s="18">
        <v>44726</v>
      </c>
      <c r="E85" s="17" t="s">
        <v>46</v>
      </c>
      <c r="F85" s="17" t="s">
        <v>47</v>
      </c>
      <c r="G85" s="17" t="s">
        <v>67</v>
      </c>
      <c r="H85" s="17" t="s">
        <v>54</v>
      </c>
      <c r="I85" s="18">
        <v>44736</v>
      </c>
      <c r="J85" s="16">
        <v>3954</v>
      </c>
    </row>
    <row r="86" spans="1:10" ht="19.95" customHeight="1" x14ac:dyDescent="0.3">
      <c r="A86" s="15">
        <v>88</v>
      </c>
      <c r="B86" s="16">
        <v>3993</v>
      </c>
      <c r="C86" s="17" t="s">
        <v>30</v>
      </c>
      <c r="D86" s="18">
        <v>44728</v>
      </c>
      <c r="E86" s="17" t="s">
        <v>53</v>
      </c>
      <c r="F86" s="17" t="s">
        <v>47</v>
      </c>
      <c r="G86" s="17" t="s">
        <v>67</v>
      </c>
      <c r="H86" s="17" t="s">
        <v>54</v>
      </c>
      <c r="I86" s="18">
        <v>44741</v>
      </c>
      <c r="J86" s="16">
        <v>3993</v>
      </c>
    </row>
    <row r="87" spans="1:10" ht="19.95" customHeight="1" x14ac:dyDescent="0.3">
      <c r="A87" s="15">
        <v>89</v>
      </c>
      <c r="B87" s="16">
        <v>3974</v>
      </c>
      <c r="C87" s="17" t="s">
        <v>30</v>
      </c>
      <c r="D87" s="18">
        <v>44728</v>
      </c>
      <c r="E87" s="17" t="s">
        <v>59</v>
      </c>
      <c r="F87" s="17" t="s">
        <v>47</v>
      </c>
      <c r="G87" s="17" t="s">
        <v>69</v>
      </c>
      <c r="H87" s="17" t="s">
        <v>54</v>
      </c>
      <c r="I87" s="18">
        <v>44728</v>
      </c>
      <c r="J87" s="16">
        <v>3974</v>
      </c>
    </row>
    <row r="88" spans="1:10" ht="19.95" customHeight="1" x14ac:dyDescent="0.3">
      <c r="A88" s="15">
        <v>90</v>
      </c>
      <c r="B88" s="16">
        <v>4060</v>
      </c>
      <c r="C88" s="17" t="s">
        <v>30</v>
      </c>
      <c r="D88" s="18">
        <v>44736</v>
      </c>
      <c r="E88" s="17" t="s">
        <v>53</v>
      </c>
      <c r="F88" s="17" t="s">
        <v>47</v>
      </c>
      <c r="G88" s="17" t="s">
        <v>48</v>
      </c>
      <c r="H88" s="17" t="s">
        <v>54</v>
      </c>
      <c r="I88" s="18">
        <v>44736</v>
      </c>
      <c r="J88" s="16">
        <v>4060</v>
      </c>
    </row>
    <row r="89" spans="1:10" ht="19.95" customHeight="1" x14ac:dyDescent="0.3">
      <c r="A89" s="15">
        <v>91</v>
      </c>
      <c r="B89" s="16">
        <v>4930</v>
      </c>
      <c r="C89" s="17" t="s">
        <v>30</v>
      </c>
      <c r="D89" s="18">
        <v>44740</v>
      </c>
      <c r="E89" s="17" t="s">
        <v>61</v>
      </c>
      <c r="F89" s="17" t="s">
        <v>47</v>
      </c>
      <c r="G89" s="17" t="s">
        <v>52</v>
      </c>
      <c r="H89" s="17" t="s">
        <v>54</v>
      </c>
      <c r="I89" s="18">
        <v>44742</v>
      </c>
      <c r="J89" s="16">
        <v>4930</v>
      </c>
    </row>
    <row r="90" spans="1:10" ht="19.95" customHeight="1" x14ac:dyDescent="0.3">
      <c r="A90" s="15">
        <v>92</v>
      </c>
      <c r="B90" s="16">
        <v>4067</v>
      </c>
      <c r="C90" s="17" t="s">
        <v>30</v>
      </c>
      <c r="D90" s="18">
        <v>44740</v>
      </c>
      <c r="E90" s="17" t="s">
        <v>53</v>
      </c>
      <c r="F90" s="17" t="s">
        <v>47</v>
      </c>
      <c r="G90" s="17" t="s">
        <v>48</v>
      </c>
      <c r="H90" s="17" t="s">
        <v>54</v>
      </c>
      <c r="I90" s="18">
        <v>44740</v>
      </c>
      <c r="J90" s="16">
        <v>4067</v>
      </c>
    </row>
    <row r="91" spans="1:10" ht="19.95" customHeight="1" x14ac:dyDescent="0.3">
      <c r="A91" s="15">
        <v>94</v>
      </c>
      <c r="B91" s="16">
        <v>4064</v>
      </c>
      <c r="C91" s="17" t="s">
        <v>30</v>
      </c>
      <c r="D91" s="18">
        <v>44740</v>
      </c>
      <c r="E91" s="17" t="s">
        <v>53</v>
      </c>
      <c r="F91" s="17" t="s">
        <v>47</v>
      </c>
      <c r="G91" s="17" t="s">
        <v>48</v>
      </c>
      <c r="H91" s="17" t="s">
        <v>54</v>
      </c>
      <c r="I91" s="18">
        <v>44740</v>
      </c>
      <c r="J91" s="16">
        <v>4064</v>
      </c>
    </row>
    <row r="92" spans="1:10" ht="19.95" customHeight="1" x14ac:dyDescent="0.3">
      <c r="A92" s="15">
        <v>100</v>
      </c>
      <c r="B92" s="16">
        <v>4063</v>
      </c>
      <c r="C92" s="17" t="s">
        <v>30</v>
      </c>
      <c r="D92" s="18">
        <v>44740</v>
      </c>
      <c r="E92" s="17" t="s">
        <v>59</v>
      </c>
      <c r="F92" s="17" t="s">
        <v>47</v>
      </c>
      <c r="G92" s="17" t="s">
        <v>48</v>
      </c>
      <c r="H92" s="17" t="s">
        <v>54</v>
      </c>
      <c r="I92" s="18">
        <v>44740</v>
      </c>
      <c r="J92" s="16">
        <v>4063</v>
      </c>
    </row>
    <row r="93" spans="1:10" ht="19.95" customHeight="1" x14ac:dyDescent="0.3">
      <c r="A93" s="15">
        <v>104</v>
      </c>
      <c r="B93" s="16">
        <v>4062</v>
      </c>
      <c r="C93" s="17" t="s">
        <v>30</v>
      </c>
      <c r="D93" s="18">
        <v>44740</v>
      </c>
      <c r="E93" s="17" t="s">
        <v>53</v>
      </c>
      <c r="F93" s="17" t="s">
        <v>47</v>
      </c>
      <c r="G93" s="17" t="s">
        <v>48</v>
      </c>
      <c r="H93" s="17" t="s">
        <v>54</v>
      </c>
      <c r="I93" s="18">
        <v>44740</v>
      </c>
      <c r="J93" s="16">
        <v>4062</v>
      </c>
    </row>
    <row r="94" spans="1:10" ht="19.95" customHeight="1" x14ac:dyDescent="0.3">
      <c r="A94" s="15">
        <v>105</v>
      </c>
      <c r="B94" s="16">
        <v>4101</v>
      </c>
      <c r="C94" s="17" t="s">
        <v>30</v>
      </c>
      <c r="D94" s="18">
        <v>44742</v>
      </c>
      <c r="E94" s="17" t="s">
        <v>46</v>
      </c>
      <c r="F94" s="17" t="s">
        <v>47</v>
      </c>
      <c r="G94" s="17" t="s">
        <v>48</v>
      </c>
      <c r="H94" s="17" t="s">
        <v>54</v>
      </c>
      <c r="I94" s="18">
        <v>44742</v>
      </c>
      <c r="J94" s="16">
        <v>4101</v>
      </c>
    </row>
    <row r="95" spans="1:10" ht="19.95" customHeight="1" x14ac:dyDescent="0.3">
      <c r="A95" s="15">
        <v>106</v>
      </c>
      <c r="B95" s="16">
        <v>4152</v>
      </c>
      <c r="C95" s="17" t="s">
        <v>30</v>
      </c>
      <c r="D95" s="18">
        <v>44746</v>
      </c>
      <c r="E95" s="17" t="s">
        <v>59</v>
      </c>
      <c r="F95" s="17" t="s">
        <v>47</v>
      </c>
      <c r="G95" s="17" t="s">
        <v>48</v>
      </c>
      <c r="H95" s="17" t="s">
        <v>55</v>
      </c>
      <c r="I95" s="18">
        <v>44746</v>
      </c>
      <c r="J95" s="16">
        <v>4152</v>
      </c>
    </row>
    <row r="96" spans="1:10" ht="19.95" customHeight="1" x14ac:dyDescent="0.3">
      <c r="A96" s="15">
        <v>113</v>
      </c>
      <c r="B96" s="16">
        <v>4172</v>
      </c>
      <c r="C96" s="17" t="s">
        <v>30</v>
      </c>
      <c r="D96" s="18">
        <v>44747</v>
      </c>
      <c r="E96" s="17" t="s">
        <v>53</v>
      </c>
      <c r="F96" s="17" t="s">
        <v>47</v>
      </c>
      <c r="G96" s="17" t="s">
        <v>48</v>
      </c>
      <c r="H96" s="17" t="s">
        <v>55</v>
      </c>
      <c r="I96" s="18">
        <v>44747</v>
      </c>
      <c r="J96" s="16">
        <v>4172</v>
      </c>
    </row>
    <row r="97" spans="1:10" ht="19.95" customHeight="1" x14ac:dyDescent="0.3">
      <c r="A97" s="15">
        <v>116</v>
      </c>
      <c r="B97" s="16">
        <v>4237</v>
      </c>
      <c r="C97" s="17" t="s">
        <v>30</v>
      </c>
      <c r="D97" s="18">
        <v>44750</v>
      </c>
      <c r="E97" s="17" t="s">
        <v>53</v>
      </c>
      <c r="F97" s="17" t="s">
        <v>47</v>
      </c>
      <c r="G97" s="17" t="s">
        <v>48</v>
      </c>
      <c r="H97" s="17" t="s">
        <v>54</v>
      </c>
      <c r="I97" s="18">
        <v>44750</v>
      </c>
      <c r="J97" s="16">
        <v>4237</v>
      </c>
    </row>
    <row r="98" spans="1:10" ht="19.95" customHeight="1" x14ac:dyDescent="0.3">
      <c r="A98" s="15">
        <v>117</v>
      </c>
      <c r="B98" s="16">
        <v>4276</v>
      </c>
      <c r="C98" s="17" t="s">
        <v>30</v>
      </c>
      <c r="D98" s="18">
        <v>44754</v>
      </c>
      <c r="E98" s="17" t="s">
        <v>53</v>
      </c>
      <c r="F98" s="17" t="s">
        <v>47</v>
      </c>
      <c r="G98" s="17" t="s">
        <v>52</v>
      </c>
      <c r="H98" s="17" t="s">
        <v>60</v>
      </c>
      <c r="I98" s="18">
        <v>44754</v>
      </c>
      <c r="J98" s="16">
        <v>4276</v>
      </c>
    </row>
    <row r="99" spans="1:10" ht="19.95" customHeight="1" x14ac:dyDescent="0.3">
      <c r="A99" s="15">
        <v>49</v>
      </c>
      <c r="B99" s="16">
        <v>4370</v>
      </c>
      <c r="C99" s="17" t="s">
        <v>29</v>
      </c>
      <c r="D99" s="18">
        <v>44757</v>
      </c>
      <c r="E99" s="17" t="s">
        <v>59</v>
      </c>
      <c r="F99" s="17" t="s">
        <v>47</v>
      </c>
      <c r="G99" s="17" t="s">
        <v>52</v>
      </c>
      <c r="H99" s="17" t="s">
        <v>64</v>
      </c>
      <c r="I99" s="17"/>
      <c r="J99" s="16"/>
    </row>
    <row r="100" spans="1:10" ht="19.95" customHeight="1" x14ac:dyDescent="0.3">
      <c r="A100" s="15">
        <v>50</v>
      </c>
      <c r="B100" s="16">
        <v>4369</v>
      </c>
      <c r="C100" s="17" t="s">
        <v>29</v>
      </c>
      <c r="D100" s="18">
        <v>44757</v>
      </c>
      <c r="E100" s="17" t="s">
        <v>59</v>
      </c>
      <c r="F100" s="17" t="s">
        <v>47</v>
      </c>
      <c r="G100" s="17" t="s">
        <v>52</v>
      </c>
      <c r="H100" s="17" t="s">
        <v>64</v>
      </c>
      <c r="I100" s="17"/>
      <c r="J100" s="16"/>
    </row>
    <row r="101" spans="1:10" ht="19.95" customHeight="1" x14ac:dyDescent="0.3">
      <c r="A101" s="15">
        <v>118</v>
      </c>
      <c r="B101" s="16">
        <v>4368</v>
      </c>
      <c r="C101" s="17" t="s">
        <v>30</v>
      </c>
      <c r="D101" s="18">
        <v>44757</v>
      </c>
      <c r="E101" s="17" t="s">
        <v>59</v>
      </c>
      <c r="F101" s="17" t="s">
        <v>47</v>
      </c>
      <c r="G101" s="17" t="s">
        <v>57</v>
      </c>
      <c r="H101" s="17" t="s">
        <v>60</v>
      </c>
      <c r="I101" s="18">
        <v>44767</v>
      </c>
      <c r="J101" s="16">
        <v>4368</v>
      </c>
    </row>
    <row r="102" spans="1:10" ht="19.95" customHeight="1" x14ac:dyDescent="0.3">
      <c r="A102" s="15">
        <v>119</v>
      </c>
      <c r="B102" s="16">
        <v>4357</v>
      </c>
      <c r="C102" s="17" t="s">
        <v>30</v>
      </c>
      <c r="D102" s="18">
        <v>44757</v>
      </c>
      <c r="E102" s="17" t="s">
        <v>59</v>
      </c>
      <c r="F102" s="17" t="s">
        <v>47</v>
      </c>
      <c r="G102" s="17" t="s">
        <v>57</v>
      </c>
      <c r="H102" s="17" t="s">
        <v>70</v>
      </c>
      <c r="I102" s="18">
        <v>44767</v>
      </c>
      <c r="J102" s="16">
        <v>4357</v>
      </c>
    </row>
    <row r="103" spans="1:10" ht="19.95" customHeight="1" x14ac:dyDescent="0.3">
      <c r="A103" s="15">
        <v>45</v>
      </c>
      <c r="B103" s="16">
        <v>4386</v>
      </c>
      <c r="C103" s="17" t="s">
        <v>29</v>
      </c>
      <c r="D103" s="18">
        <v>44760</v>
      </c>
      <c r="E103" s="17" t="s">
        <v>59</v>
      </c>
      <c r="F103" s="17" t="s">
        <v>47</v>
      </c>
      <c r="G103" s="17" t="s">
        <v>52</v>
      </c>
      <c r="H103" s="17" t="s">
        <v>58</v>
      </c>
      <c r="I103" s="17"/>
      <c r="J103" s="16"/>
    </row>
    <row r="104" spans="1:10" ht="19.95" customHeight="1" x14ac:dyDescent="0.3">
      <c r="A104" s="15">
        <v>46</v>
      </c>
      <c r="B104" s="16">
        <v>4385</v>
      </c>
      <c r="C104" s="17" t="s">
        <v>29</v>
      </c>
      <c r="D104" s="18">
        <v>44760</v>
      </c>
      <c r="E104" s="17" t="s">
        <v>59</v>
      </c>
      <c r="F104" s="17" t="s">
        <v>47</v>
      </c>
      <c r="G104" s="17" t="s">
        <v>52</v>
      </c>
      <c r="H104" s="17" t="s">
        <v>58</v>
      </c>
      <c r="I104" s="17"/>
      <c r="J104" s="16"/>
    </row>
    <row r="105" spans="1:10" ht="19.95" customHeight="1" x14ac:dyDescent="0.3">
      <c r="A105" s="15">
        <v>47</v>
      </c>
      <c r="B105" s="16">
        <v>4384</v>
      </c>
      <c r="C105" s="17" t="s">
        <v>29</v>
      </c>
      <c r="D105" s="18">
        <v>44760</v>
      </c>
      <c r="E105" s="17" t="s">
        <v>59</v>
      </c>
      <c r="F105" s="17" t="s">
        <v>47</v>
      </c>
      <c r="G105" s="17" t="s">
        <v>52</v>
      </c>
      <c r="H105" s="17" t="s">
        <v>58</v>
      </c>
      <c r="I105" s="17"/>
      <c r="J105" s="16"/>
    </row>
    <row r="106" spans="1:10" ht="19.95" customHeight="1" x14ac:dyDescent="0.3">
      <c r="A106" s="15">
        <v>120</v>
      </c>
      <c r="B106" s="16">
        <v>4411</v>
      </c>
      <c r="C106" s="17" t="s">
        <v>30</v>
      </c>
      <c r="D106" s="18">
        <v>44760</v>
      </c>
      <c r="E106" s="17" t="s">
        <v>53</v>
      </c>
      <c r="F106" s="17" t="s">
        <v>47</v>
      </c>
      <c r="G106" s="17" t="s">
        <v>52</v>
      </c>
      <c r="H106" s="17" t="s">
        <v>54</v>
      </c>
      <c r="I106" s="18">
        <v>44760</v>
      </c>
      <c r="J106" s="16">
        <v>4411</v>
      </c>
    </row>
    <row r="107" spans="1:10" ht="19.95" customHeight="1" x14ac:dyDescent="0.3">
      <c r="A107" s="15">
        <v>121</v>
      </c>
      <c r="B107" s="16">
        <v>4382</v>
      </c>
      <c r="C107" s="17" t="s">
        <v>30</v>
      </c>
      <c r="D107" s="18">
        <v>44760</v>
      </c>
      <c r="E107" s="17" t="s">
        <v>46</v>
      </c>
      <c r="F107" s="17" t="s">
        <v>47</v>
      </c>
      <c r="G107" s="17" t="s">
        <v>48</v>
      </c>
      <c r="H107" s="17" t="s">
        <v>54</v>
      </c>
      <c r="I107" s="18">
        <v>44760</v>
      </c>
      <c r="J107" s="16">
        <v>4382</v>
      </c>
    </row>
    <row r="108" spans="1:10" ht="19.95" customHeight="1" x14ac:dyDescent="0.3">
      <c r="A108" s="15">
        <v>41</v>
      </c>
      <c r="B108" s="16">
        <v>4464</v>
      </c>
      <c r="C108" s="17" t="s">
        <v>29</v>
      </c>
      <c r="D108" s="18">
        <v>44762</v>
      </c>
      <c r="E108" s="17" t="s">
        <v>59</v>
      </c>
      <c r="F108" s="17" t="s">
        <v>47</v>
      </c>
      <c r="G108" s="17" t="s">
        <v>50</v>
      </c>
      <c r="H108" s="17" t="s">
        <v>56</v>
      </c>
      <c r="I108" s="17"/>
      <c r="J108" s="16"/>
    </row>
    <row r="109" spans="1:10" ht="19.95" customHeight="1" x14ac:dyDescent="0.3">
      <c r="A109" s="15">
        <v>42</v>
      </c>
      <c r="B109" s="16">
        <v>4463</v>
      </c>
      <c r="C109" s="17" t="s">
        <v>29</v>
      </c>
      <c r="D109" s="18">
        <v>44762</v>
      </c>
      <c r="E109" s="17" t="s">
        <v>59</v>
      </c>
      <c r="F109" s="17" t="s">
        <v>47</v>
      </c>
      <c r="G109" s="17" t="s">
        <v>50</v>
      </c>
      <c r="H109" s="17" t="s">
        <v>56</v>
      </c>
      <c r="I109" s="17"/>
      <c r="J109" s="16"/>
    </row>
    <row r="110" spans="1:10" ht="19.95" customHeight="1" x14ac:dyDescent="0.3">
      <c r="A110" s="15">
        <v>43</v>
      </c>
      <c r="B110" s="16">
        <v>4461</v>
      </c>
      <c r="C110" s="17" t="s">
        <v>31</v>
      </c>
      <c r="D110" s="18">
        <v>44762</v>
      </c>
      <c r="E110" s="17" t="s">
        <v>53</v>
      </c>
      <c r="F110" s="17" t="s">
        <v>47</v>
      </c>
      <c r="G110" s="17" t="s">
        <v>67</v>
      </c>
      <c r="H110" s="17" t="s">
        <v>54</v>
      </c>
      <c r="I110" s="47"/>
      <c r="J110" s="16"/>
    </row>
    <row r="111" spans="1:10" ht="19.95" customHeight="1" x14ac:dyDescent="0.3">
      <c r="A111" s="15">
        <v>40</v>
      </c>
      <c r="B111" s="16">
        <v>4470</v>
      </c>
      <c r="C111" s="17" t="s">
        <v>31</v>
      </c>
      <c r="D111" s="18">
        <v>44763</v>
      </c>
      <c r="E111" s="17" t="s">
        <v>53</v>
      </c>
      <c r="F111" s="17" t="s">
        <v>47</v>
      </c>
      <c r="G111" s="17" t="s">
        <v>67</v>
      </c>
      <c r="H111" s="17" t="s">
        <v>54</v>
      </c>
      <c r="I111" s="47"/>
      <c r="J111" s="16"/>
    </row>
    <row r="112" spans="1:10" ht="19.95" customHeight="1" x14ac:dyDescent="0.3">
      <c r="A112" s="15">
        <v>38</v>
      </c>
      <c r="B112" s="16">
        <v>4508</v>
      </c>
      <c r="C112" s="17" t="s">
        <v>29</v>
      </c>
      <c r="D112" s="18">
        <v>44764</v>
      </c>
      <c r="E112" s="17" t="s">
        <v>59</v>
      </c>
      <c r="F112" s="17" t="s">
        <v>47</v>
      </c>
      <c r="G112" s="17" t="s">
        <v>51</v>
      </c>
      <c r="H112" s="17" t="s">
        <v>54</v>
      </c>
      <c r="I112" s="17"/>
      <c r="J112" s="16"/>
    </row>
    <row r="113" spans="1:10" ht="19.95" customHeight="1" x14ac:dyDescent="0.3">
      <c r="A113" s="15">
        <v>39</v>
      </c>
      <c r="B113" s="16">
        <v>4495</v>
      </c>
      <c r="C113" s="17" t="s">
        <v>29</v>
      </c>
      <c r="D113" s="18">
        <v>44764</v>
      </c>
      <c r="E113" s="17" t="s">
        <v>59</v>
      </c>
      <c r="F113" s="17" t="s">
        <v>47</v>
      </c>
      <c r="G113" s="17" t="s">
        <v>52</v>
      </c>
      <c r="H113" s="17" t="s">
        <v>54</v>
      </c>
      <c r="I113" s="17"/>
      <c r="J113" s="16"/>
    </row>
    <row r="114" spans="1:10" ht="19.95" customHeight="1" x14ac:dyDescent="0.3">
      <c r="A114" s="15">
        <v>122</v>
      </c>
      <c r="B114" s="16">
        <v>4516</v>
      </c>
      <c r="C114" s="17" t="s">
        <v>30</v>
      </c>
      <c r="D114" s="18">
        <v>44764</v>
      </c>
      <c r="E114" s="17" t="s">
        <v>59</v>
      </c>
      <c r="F114" s="17" t="s">
        <v>47</v>
      </c>
      <c r="G114" s="17" t="s">
        <v>57</v>
      </c>
      <c r="H114" s="17" t="s">
        <v>60</v>
      </c>
      <c r="I114" s="18">
        <v>44767</v>
      </c>
      <c r="J114" s="16">
        <v>4516</v>
      </c>
    </row>
    <row r="115" spans="1:10" ht="19.95" customHeight="1" x14ac:dyDescent="0.3">
      <c r="A115" s="15">
        <v>34</v>
      </c>
      <c r="B115" s="16">
        <v>4526</v>
      </c>
      <c r="C115" s="17" t="s">
        <v>29</v>
      </c>
      <c r="D115" s="18">
        <v>44765</v>
      </c>
      <c r="E115" s="17" t="s">
        <v>59</v>
      </c>
      <c r="F115" s="17" t="s">
        <v>47</v>
      </c>
      <c r="G115" s="17" t="s">
        <v>73</v>
      </c>
      <c r="H115" s="17" t="s">
        <v>54</v>
      </c>
      <c r="I115" s="17"/>
      <c r="J115" s="16"/>
    </row>
    <row r="116" spans="1:10" ht="19.95" customHeight="1" x14ac:dyDescent="0.3">
      <c r="A116" s="15">
        <v>35</v>
      </c>
      <c r="B116" s="16">
        <v>4525</v>
      </c>
      <c r="C116" s="17" t="s">
        <v>29</v>
      </c>
      <c r="D116" s="18">
        <v>44765</v>
      </c>
      <c r="E116" s="17" t="s">
        <v>59</v>
      </c>
      <c r="F116" s="17" t="s">
        <v>47</v>
      </c>
      <c r="G116" s="17" t="s">
        <v>73</v>
      </c>
      <c r="H116" s="17" t="s">
        <v>54</v>
      </c>
      <c r="I116" s="17"/>
      <c r="J116" s="16"/>
    </row>
    <row r="117" spans="1:10" ht="19.95" customHeight="1" x14ac:dyDescent="0.3">
      <c r="A117" s="15">
        <v>36</v>
      </c>
      <c r="B117" s="16">
        <v>4520</v>
      </c>
      <c r="C117" s="17" t="s">
        <v>29</v>
      </c>
      <c r="D117" s="18">
        <v>44765</v>
      </c>
      <c r="E117" s="17" t="s">
        <v>59</v>
      </c>
      <c r="F117" s="17" t="s">
        <v>47</v>
      </c>
      <c r="G117" s="17" t="s">
        <v>52</v>
      </c>
      <c r="H117" s="17" t="s">
        <v>74</v>
      </c>
      <c r="I117" s="17"/>
      <c r="J117" s="16"/>
    </row>
    <row r="118" spans="1:10" ht="19.95" customHeight="1" x14ac:dyDescent="0.3">
      <c r="A118" s="15">
        <v>33</v>
      </c>
      <c r="B118" s="16">
        <v>4556</v>
      </c>
      <c r="C118" s="17" t="s">
        <v>29</v>
      </c>
      <c r="D118" s="18">
        <v>44767</v>
      </c>
      <c r="E118" s="17" t="s">
        <v>59</v>
      </c>
      <c r="F118" s="17" t="s">
        <v>47</v>
      </c>
      <c r="G118" s="17" t="s">
        <v>52</v>
      </c>
      <c r="H118" s="17" t="s">
        <v>32</v>
      </c>
      <c r="I118" s="17"/>
      <c r="J118" s="16"/>
    </row>
    <row r="119" spans="1:10" ht="19.95" customHeight="1" x14ac:dyDescent="0.3">
      <c r="A119" s="15">
        <v>32</v>
      </c>
      <c r="B119" s="16">
        <v>4613</v>
      </c>
      <c r="C119" s="17" t="s">
        <v>29</v>
      </c>
      <c r="D119" s="18">
        <v>44768</v>
      </c>
      <c r="E119" s="17" t="s">
        <v>59</v>
      </c>
      <c r="F119" s="17" t="s">
        <v>47</v>
      </c>
      <c r="G119" s="17" t="s">
        <v>51</v>
      </c>
      <c r="H119" s="17" t="s">
        <v>54</v>
      </c>
      <c r="I119" s="17"/>
      <c r="J119" s="16"/>
    </row>
    <row r="120" spans="1:10" ht="19.95" customHeight="1" x14ac:dyDescent="0.3">
      <c r="A120" s="15">
        <v>123</v>
      </c>
      <c r="B120" s="16">
        <v>4631</v>
      </c>
      <c r="C120" s="17" t="s">
        <v>30</v>
      </c>
      <c r="D120" s="18">
        <v>44769</v>
      </c>
      <c r="E120" s="17" t="s">
        <v>53</v>
      </c>
      <c r="F120" s="17" t="s">
        <v>47</v>
      </c>
      <c r="G120" s="17" t="s">
        <v>52</v>
      </c>
      <c r="H120" s="17" t="s">
        <v>35</v>
      </c>
      <c r="I120" s="18">
        <v>44769</v>
      </c>
      <c r="J120" s="16">
        <v>4631</v>
      </c>
    </row>
    <row r="121" spans="1:10" ht="19.95" customHeight="1" x14ac:dyDescent="0.3">
      <c r="A121" s="15">
        <v>26</v>
      </c>
      <c r="B121" s="16">
        <v>4685</v>
      </c>
      <c r="C121" s="17" t="s">
        <v>29</v>
      </c>
      <c r="D121" s="18">
        <v>44770</v>
      </c>
      <c r="E121" s="17" t="s">
        <v>59</v>
      </c>
      <c r="F121" s="17" t="s">
        <v>47</v>
      </c>
      <c r="G121" s="17" t="s">
        <v>51</v>
      </c>
      <c r="H121" s="17" t="s">
        <v>54</v>
      </c>
      <c r="I121" s="17"/>
      <c r="J121" s="16"/>
    </row>
    <row r="122" spans="1:10" ht="19.95" customHeight="1" x14ac:dyDescent="0.3">
      <c r="A122" s="15">
        <v>27</v>
      </c>
      <c r="B122" s="16">
        <v>4671</v>
      </c>
      <c r="C122" s="17" t="s">
        <v>30</v>
      </c>
      <c r="D122" s="18">
        <v>44770</v>
      </c>
      <c r="E122" s="17" t="s">
        <v>59</v>
      </c>
      <c r="F122" s="17" t="s">
        <v>47</v>
      </c>
      <c r="G122" s="17" t="s">
        <v>48</v>
      </c>
      <c r="H122" s="17" t="s">
        <v>34</v>
      </c>
      <c r="I122" s="18">
        <v>44771</v>
      </c>
      <c r="J122" s="16">
        <v>4671</v>
      </c>
    </row>
    <row r="123" spans="1:10" ht="19.95" customHeight="1" x14ac:dyDescent="0.3">
      <c r="A123" s="15">
        <v>28</v>
      </c>
      <c r="B123" s="16">
        <v>4670</v>
      </c>
      <c r="C123" s="17" t="s">
        <v>30</v>
      </c>
      <c r="D123" s="18">
        <v>44770</v>
      </c>
      <c r="E123" s="17" t="s">
        <v>59</v>
      </c>
      <c r="F123" s="17" t="s">
        <v>47</v>
      </c>
      <c r="G123" s="17" t="s">
        <v>48</v>
      </c>
      <c r="H123" s="17" t="s">
        <v>34</v>
      </c>
      <c r="I123" s="18">
        <v>44771</v>
      </c>
      <c r="J123" s="16">
        <v>4670</v>
      </c>
    </row>
    <row r="124" spans="1:10" ht="19.95" customHeight="1" x14ac:dyDescent="0.3">
      <c r="A124" s="15">
        <v>29</v>
      </c>
      <c r="B124" s="16">
        <v>4669</v>
      </c>
      <c r="C124" s="17" t="s">
        <v>30</v>
      </c>
      <c r="D124" s="18">
        <v>44770</v>
      </c>
      <c r="E124" s="17" t="s">
        <v>59</v>
      </c>
      <c r="F124" s="17" t="s">
        <v>47</v>
      </c>
      <c r="G124" s="17" t="s">
        <v>48</v>
      </c>
      <c r="H124" s="17" t="s">
        <v>34</v>
      </c>
      <c r="I124" s="18">
        <v>44771</v>
      </c>
      <c r="J124" s="16">
        <v>4669</v>
      </c>
    </row>
    <row r="125" spans="1:10" ht="19.95" customHeight="1" x14ac:dyDescent="0.3">
      <c r="A125" s="15">
        <v>30</v>
      </c>
      <c r="B125" s="16">
        <v>4651</v>
      </c>
      <c r="C125" s="17" t="s">
        <v>31</v>
      </c>
      <c r="D125" s="18">
        <v>44770</v>
      </c>
      <c r="E125" s="17" t="s">
        <v>53</v>
      </c>
      <c r="F125" s="17" t="s">
        <v>47</v>
      </c>
      <c r="G125" s="17" t="s">
        <v>72</v>
      </c>
      <c r="H125" s="17" t="s">
        <v>60</v>
      </c>
      <c r="I125" s="47"/>
      <c r="J125" s="16"/>
    </row>
    <row r="126" spans="1:10" ht="19.95" customHeight="1" x14ac:dyDescent="0.3">
      <c r="A126" s="15">
        <v>124</v>
      </c>
      <c r="B126" s="16">
        <v>4687</v>
      </c>
      <c r="C126" s="17" t="s">
        <v>30</v>
      </c>
      <c r="D126" s="18">
        <v>44770</v>
      </c>
      <c r="E126" s="17" t="s">
        <v>59</v>
      </c>
      <c r="F126" s="17" t="s">
        <v>47</v>
      </c>
      <c r="G126" s="17" t="s">
        <v>48</v>
      </c>
      <c r="H126" s="17" t="s">
        <v>54</v>
      </c>
      <c r="I126" s="18">
        <v>44770</v>
      </c>
      <c r="J126" s="16">
        <v>4687</v>
      </c>
    </row>
    <row r="127" spans="1:10" ht="19.95" customHeight="1" x14ac:dyDescent="0.3">
      <c r="A127" s="15">
        <v>11</v>
      </c>
      <c r="B127" s="16">
        <v>6209</v>
      </c>
      <c r="C127" s="17" t="s">
        <v>29</v>
      </c>
      <c r="D127" s="18">
        <v>44771</v>
      </c>
      <c r="E127" s="17" t="s">
        <v>59</v>
      </c>
      <c r="F127" s="17" t="s">
        <v>47</v>
      </c>
      <c r="G127" s="17" t="s">
        <v>52</v>
      </c>
      <c r="H127" s="17" t="s">
        <v>32</v>
      </c>
      <c r="I127" s="17"/>
      <c r="J127" s="16"/>
    </row>
  </sheetData>
  <autoFilter ref="A3:J127" xr:uid="{00000000-0009-0000-0000-000001000000}">
    <sortState xmlns:xlrd2="http://schemas.microsoft.com/office/spreadsheetml/2017/richdata2" ref="A4:J127">
      <sortCondition ref="D4:D1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3"/>
  <sheetViews>
    <sheetView view="pageBreakPreview" zoomScale="90" zoomScaleNormal="100" zoomScaleSheetLayoutView="90" workbookViewId="0">
      <selection activeCell="E46" sqref="E46"/>
    </sheetView>
  </sheetViews>
  <sheetFormatPr baseColWidth="10" defaultColWidth="11.5546875" defaultRowHeight="13.2" x14ac:dyDescent="0.25"/>
  <cols>
    <col min="1" max="1" width="17.33203125" style="19" customWidth="1"/>
    <col min="2" max="2" width="70.6640625" style="19" customWidth="1"/>
    <col min="3" max="3" width="66.5546875" style="19" customWidth="1"/>
    <col min="4" max="4" width="38" style="19" customWidth="1"/>
    <col min="5" max="16384" width="11.5546875" style="19"/>
  </cols>
  <sheetData>
    <row r="1" spans="1:5" ht="33" customHeight="1" x14ac:dyDescent="0.25">
      <c r="A1" s="32" t="s">
        <v>89</v>
      </c>
      <c r="B1" s="33" t="s">
        <v>22</v>
      </c>
      <c r="C1" s="33" t="s">
        <v>90</v>
      </c>
      <c r="D1" s="34" t="s">
        <v>23</v>
      </c>
    </row>
    <row r="2" spans="1:5" ht="25.2" customHeight="1" x14ac:dyDescent="0.25">
      <c r="A2" s="35" t="s">
        <v>91</v>
      </c>
      <c r="B2" s="3" t="s">
        <v>71</v>
      </c>
      <c r="C2" s="3" t="s">
        <v>92</v>
      </c>
      <c r="D2" s="36"/>
    </row>
    <row r="3" spans="1:5" ht="25.2" customHeight="1" x14ac:dyDescent="0.25">
      <c r="A3" s="35" t="s">
        <v>93</v>
      </c>
      <c r="B3" s="3" t="s">
        <v>38</v>
      </c>
      <c r="C3" s="3" t="s">
        <v>94</v>
      </c>
      <c r="D3" s="36"/>
    </row>
    <row r="4" spans="1:5" ht="25.2" customHeight="1" x14ac:dyDescent="0.25">
      <c r="A4" s="35" t="s">
        <v>95</v>
      </c>
      <c r="B4" s="3" t="s">
        <v>39</v>
      </c>
      <c r="C4" s="3" t="s">
        <v>113</v>
      </c>
      <c r="D4" s="36"/>
    </row>
    <row r="5" spans="1:5" ht="13.95" customHeight="1" x14ac:dyDescent="0.25">
      <c r="A5" s="50" t="s">
        <v>96</v>
      </c>
      <c r="B5" s="13" t="s">
        <v>11</v>
      </c>
      <c r="C5" s="13" t="s">
        <v>11</v>
      </c>
      <c r="D5" s="29"/>
    </row>
    <row r="6" spans="1:5" ht="13.95" customHeight="1" x14ac:dyDescent="0.25">
      <c r="A6" s="50"/>
      <c r="B6" s="13" t="s">
        <v>19</v>
      </c>
      <c r="C6" s="13" t="s">
        <v>19</v>
      </c>
      <c r="D6" s="29"/>
    </row>
    <row r="7" spans="1:5" ht="13.95" customHeight="1" x14ac:dyDescent="0.25">
      <c r="A7" s="50"/>
      <c r="B7" s="13" t="s">
        <v>0</v>
      </c>
      <c r="C7" s="13" t="s">
        <v>0</v>
      </c>
      <c r="D7" s="29"/>
    </row>
    <row r="8" spans="1:5" ht="13.95" customHeight="1" x14ac:dyDescent="0.25">
      <c r="A8" s="50"/>
      <c r="B8" s="13" t="s">
        <v>27</v>
      </c>
      <c r="C8" s="13" t="s">
        <v>27</v>
      </c>
      <c r="D8" s="29"/>
    </row>
    <row r="9" spans="1:5" ht="13.95" customHeight="1" x14ac:dyDescent="0.25">
      <c r="A9" s="50"/>
      <c r="B9" s="13" t="s">
        <v>28</v>
      </c>
      <c r="C9" s="13" t="s">
        <v>28</v>
      </c>
      <c r="D9" s="29"/>
    </row>
    <row r="10" spans="1:5" ht="25.2" customHeight="1" x14ac:dyDescent="0.25">
      <c r="A10" s="35" t="s">
        <v>106</v>
      </c>
      <c r="B10" s="3" t="s">
        <v>114</v>
      </c>
      <c r="C10" s="3" t="s">
        <v>107</v>
      </c>
      <c r="D10" s="36"/>
    </row>
    <row r="11" spans="1:5" ht="25.2" customHeight="1" x14ac:dyDescent="0.25">
      <c r="A11" s="35" t="s">
        <v>108</v>
      </c>
      <c r="B11" s="3" t="s">
        <v>41</v>
      </c>
      <c r="C11" s="3" t="s">
        <v>92</v>
      </c>
      <c r="D11" s="36"/>
    </row>
    <row r="12" spans="1:5" ht="25.2" customHeight="1" x14ac:dyDescent="0.25">
      <c r="A12" s="35" t="s">
        <v>109</v>
      </c>
      <c r="B12" s="3" t="s">
        <v>115</v>
      </c>
      <c r="C12" s="3" t="s">
        <v>92</v>
      </c>
      <c r="D12" s="36"/>
    </row>
    <row r="13" spans="1:5" ht="25.2" customHeight="1" x14ac:dyDescent="0.25">
      <c r="A13" s="35" t="s">
        <v>110</v>
      </c>
      <c r="B13" s="3" t="s">
        <v>116</v>
      </c>
      <c r="C13" s="3" t="s">
        <v>92</v>
      </c>
      <c r="D13" s="36"/>
    </row>
    <row r="14" spans="1:5" ht="25.2" customHeight="1" x14ac:dyDescent="0.25">
      <c r="A14" s="35" t="s">
        <v>111</v>
      </c>
      <c r="B14" s="3" t="s">
        <v>44</v>
      </c>
      <c r="C14" s="3" t="s">
        <v>16</v>
      </c>
      <c r="D14" s="36"/>
    </row>
    <row r="15" spans="1:5" ht="13.95" customHeight="1" x14ac:dyDescent="0.25">
      <c r="A15" s="50" t="s">
        <v>117</v>
      </c>
      <c r="B15" s="30" t="s">
        <v>55</v>
      </c>
      <c r="C15" s="13" t="s">
        <v>10</v>
      </c>
      <c r="D15" s="29"/>
      <c r="E15" s="23"/>
    </row>
    <row r="16" spans="1:5" ht="13.95" customHeight="1" x14ac:dyDescent="0.25">
      <c r="A16" s="50"/>
      <c r="B16" s="30" t="s">
        <v>97</v>
      </c>
      <c r="C16" s="13" t="s">
        <v>36</v>
      </c>
      <c r="D16" s="29"/>
      <c r="E16" s="23"/>
    </row>
    <row r="17" spans="1:5" ht="13.95" customHeight="1" x14ac:dyDescent="0.25">
      <c r="A17" s="50"/>
      <c r="B17" s="30" t="s">
        <v>54</v>
      </c>
      <c r="C17" s="13" t="s">
        <v>37</v>
      </c>
      <c r="D17" s="29"/>
      <c r="E17" s="23"/>
    </row>
    <row r="18" spans="1:5" ht="13.95" customHeight="1" x14ac:dyDescent="0.25">
      <c r="A18" s="50"/>
      <c r="B18" s="30" t="s">
        <v>98</v>
      </c>
      <c r="C18" s="13" t="s">
        <v>10</v>
      </c>
      <c r="D18" s="29"/>
      <c r="E18" s="23"/>
    </row>
    <row r="19" spans="1:5" ht="13.95" customHeight="1" x14ac:dyDescent="0.25">
      <c r="A19" s="50"/>
      <c r="B19" s="30" t="s">
        <v>34</v>
      </c>
      <c r="C19" s="13" t="s">
        <v>37</v>
      </c>
      <c r="D19" s="29"/>
      <c r="E19" s="23"/>
    </row>
    <row r="20" spans="1:5" ht="13.95" customHeight="1" x14ac:dyDescent="0.25">
      <c r="A20" s="50"/>
      <c r="B20" s="30" t="s">
        <v>70</v>
      </c>
      <c r="C20" s="13" t="s">
        <v>10</v>
      </c>
      <c r="D20" s="29"/>
      <c r="E20" s="23"/>
    </row>
    <row r="21" spans="1:5" ht="13.95" customHeight="1" x14ac:dyDescent="0.25">
      <c r="A21" s="50"/>
      <c r="B21" s="30" t="s">
        <v>35</v>
      </c>
      <c r="C21" s="13" t="s">
        <v>10</v>
      </c>
      <c r="D21" s="29"/>
      <c r="E21" s="23"/>
    </row>
    <row r="22" spans="1:5" ht="13.95" customHeight="1" x14ac:dyDescent="0.25">
      <c r="A22" s="50"/>
      <c r="B22" s="30" t="s">
        <v>118</v>
      </c>
      <c r="C22" s="13" t="s">
        <v>37</v>
      </c>
      <c r="D22" s="29"/>
      <c r="E22" s="23"/>
    </row>
    <row r="23" spans="1:5" ht="13.95" customHeight="1" x14ac:dyDescent="0.25">
      <c r="A23" s="50"/>
      <c r="B23" s="30" t="s">
        <v>119</v>
      </c>
      <c r="C23" s="13" t="s">
        <v>37</v>
      </c>
      <c r="D23" s="29"/>
      <c r="E23" s="23"/>
    </row>
    <row r="24" spans="1:5" ht="13.95" customHeight="1" x14ac:dyDescent="0.25">
      <c r="A24" s="50"/>
      <c r="B24" s="30" t="s">
        <v>120</v>
      </c>
      <c r="C24" s="13" t="s">
        <v>37</v>
      </c>
      <c r="D24" s="29"/>
      <c r="E24" s="23"/>
    </row>
    <row r="25" spans="1:5" ht="13.95" customHeight="1" x14ac:dyDescent="0.25">
      <c r="A25" s="50"/>
      <c r="B25" s="30" t="s">
        <v>121</v>
      </c>
      <c r="C25" s="13" t="s">
        <v>10</v>
      </c>
      <c r="D25" s="29"/>
      <c r="E25" s="23"/>
    </row>
    <row r="26" spans="1:5" ht="13.95" customHeight="1" x14ac:dyDescent="0.25">
      <c r="A26" s="50"/>
      <c r="B26" s="30" t="s">
        <v>99</v>
      </c>
      <c r="C26" s="13" t="s">
        <v>10</v>
      </c>
      <c r="D26" s="29"/>
      <c r="E26" s="23"/>
    </row>
    <row r="27" spans="1:5" ht="13.95" customHeight="1" x14ac:dyDescent="0.25">
      <c r="A27" s="50"/>
      <c r="B27" s="30" t="s">
        <v>122</v>
      </c>
      <c r="C27" s="13" t="s">
        <v>36</v>
      </c>
      <c r="D27" s="29"/>
      <c r="E27" s="23"/>
    </row>
    <row r="28" spans="1:5" ht="13.95" customHeight="1" x14ac:dyDescent="0.25">
      <c r="A28" s="50"/>
      <c r="B28" s="30" t="s">
        <v>123</v>
      </c>
      <c r="C28" s="13" t="s">
        <v>36</v>
      </c>
      <c r="D28" s="29"/>
      <c r="E28" s="23"/>
    </row>
    <row r="29" spans="1:5" ht="13.95" customHeight="1" x14ac:dyDescent="0.25">
      <c r="A29" s="50"/>
      <c r="B29" s="30" t="s">
        <v>124</v>
      </c>
      <c r="C29" s="13" t="s">
        <v>36</v>
      </c>
      <c r="D29" s="29"/>
      <c r="E29" s="23"/>
    </row>
    <row r="30" spans="1:5" ht="13.95" customHeight="1" x14ac:dyDescent="0.25">
      <c r="A30" s="50"/>
      <c r="B30" s="30" t="s">
        <v>100</v>
      </c>
      <c r="C30" s="13" t="s">
        <v>36</v>
      </c>
      <c r="D30" s="29"/>
      <c r="E30" s="23"/>
    </row>
    <row r="31" spans="1:5" ht="13.95" customHeight="1" x14ac:dyDescent="0.25">
      <c r="A31" s="50"/>
      <c r="B31" s="30" t="s">
        <v>56</v>
      </c>
      <c r="C31" s="13" t="s">
        <v>10</v>
      </c>
      <c r="D31" s="29"/>
      <c r="E31" s="23"/>
    </row>
    <row r="32" spans="1:5" ht="13.95" customHeight="1" x14ac:dyDescent="0.25">
      <c r="A32" s="50"/>
      <c r="B32" s="30" t="s">
        <v>101</v>
      </c>
      <c r="C32" s="13" t="s">
        <v>10</v>
      </c>
      <c r="D32" s="29"/>
      <c r="E32" s="23"/>
    </row>
    <row r="33" spans="1:5" ht="13.95" customHeight="1" x14ac:dyDescent="0.25">
      <c r="A33" s="50"/>
      <c r="B33" s="30" t="s">
        <v>125</v>
      </c>
      <c r="C33" s="13" t="s">
        <v>37</v>
      </c>
      <c r="D33" s="29"/>
      <c r="E33" s="23"/>
    </row>
    <row r="34" spans="1:5" ht="13.95" customHeight="1" x14ac:dyDescent="0.25">
      <c r="A34" s="50"/>
      <c r="B34" s="30" t="s">
        <v>102</v>
      </c>
      <c r="C34" s="13" t="s">
        <v>36</v>
      </c>
      <c r="D34" s="29"/>
      <c r="E34" s="23"/>
    </row>
    <row r="35" spans="1:5" ht="13.95" customHeight="1" x14ac:dyDescent="0.25">
      <c r="A35" s="50"/>
      <c r="B35" s="30" t="s">
        <v>103</v>
      </c>
      <c r="C35" s="13" t="s">
        <v>37</v>
      </c>
      <c r="D35" s="29"/>
      <c r="E35" s="23"/>
    </row>
    <row r="36" spans="1:5" ht="13.95" customHeight="1" x14ac:dyDescent="0.25">
      <c r="A36" s="50"/>
      <c r="B36" s="30" t="s">
        <v>79</v>
      </c>
      <c r="C36" s="13" t="s">
        <v>37</v>
      </c>
      <c r="D36" s="29"/>
      <c r="E36" s="23"/>
    </row>
    <row r="37" spans="1:5" ht="13.95" customHeight="1" x14ac:dyDescent="0.25">
      <c r="A37" s="50"/>
      <c r="B37" s="30" t="s">
        <v>88</v>
      </c>
      <c r="C37" s="13" t="s">
        <v>37</v>
      </c>
      <c r="D37" s="29"/>
      <c r="E37" s="23"/>
    </row>
    <row r="38" spans="1:5" ht="13.95" customHeight="1" x14ac:dyDescent="0.25">
      <c r="A38" s="50"/>
      <c r="B38" s="30" t="s">
        <v>104</v>
      </c>
      <c r="C38" s="13" t="s">
        <v>37</v>
      </c>
      <c r="D38" s="29"/>
      <c r="E38" s="23"/>
    </row>
    <row r="39" spans="1:5" ht="13.95" customHeight="1" x14ac:dyDescent="0.25">
      <c r="A39" s="50"/>
      <c r="B39" s="30" t="s">
        <v>105</v>
      </c>
      <c r="C39" s="13" t="s">
        <v>37</v>
      </c>
      <c r="D39" s="29"/>
      <c r="E39" s="23"/>
    </row>
    <row r="40" spans="1:5" ht="25.2" customHeight="1" x14ac:dyDescent="0.25">
      <c r="A40" s="35" t="s">
        <v>112</v>
      </c>
      <c r="B40" s="3" t="s">
        <v>126</v>
      </c>
      <c r="C40" s="3" t="s">
        <v>17</v>
      </c>
      <c r="D40" s="36"/>
    </row>
    <row r="41" spans="1:5" ht="25.2" customHeight="1" x14ac:dyDescent="0.25">
      <c r="A41" s="35" t="s">
        <v>127</v>
      </c>
      <c r="B41" s="3" t="s">
        <v>18</v>
      </c>
      <c r="C41" s="3" t="s">
        <v>18</v>
      </c>
      <c r="D41" s="36"/>
    </row>
    <row r="42" spans="1:5" x14ac:dyDescent="0.25">
      <c r="A42" s="37"/>
      <c r="B42" s="31"/>
      <c r="C42" s="41"/>
      <c r="D42" s="42"/>
    </row>
    <row r="43" spans="1:5" x14ac:dyDescent="0.25">
      <c r="A43" s="37"/>
      <c r="B43" s="31"/>
      <c r="C43" s="43"/>
      <c r="D43" s="44"/>
    </row>
    <row r="44" spans="1:5" x14ac:dyDescent="0.25">
      <c r="A44" s="37"/>
      <c r="B44" s="31"/>
      <c r="C44" s="43"/>
      <c r="D44" s="44"/>
    </row>
    <row r="45" spans="1:5" ht="13.95" customHeight="1" x14ac:dyDescent="0.25">
      <c r="A45" s="37"/>
      <c r="B45" s="31"/>
      <c r="C45" s="43"/>
      <c r="D45" s="44"/>
    </row>
    <row r="46" spans="1:5" x14ac:dyDescent="0.25">
      <c r="A46" s="37"/>
      <c r="B46" s="31"/>
      <c r="C46" s="43"/>
      <c r="D46" s="44"/>
    </row>
    <row r="47" spans="1:5" ht="13.95" customHeight="1" x14ac:dyDescent="0.25">
      <c r="A47" s="37"/>
      <c r="B47" s="20"/>
      <c r="C47" s="43"/>
      <c r="D47" s="44"/>
    </row>
    <row r="48" spans="1:5" x14ac:dyDescent="0.25">
      <c r="A48" s="37"/>
      <c r="B48" s="20"/>
      <c r="C48" s="43"/>
      <c r="D48" s="44"/>
    </row>
    <row r="49" spans="1:4" x14ac:dyDescent="0.25">
      <c r="A49" s="37"/>
      <c r="B49" s="20"/>
      <c r="C49" s="45"/>
      <c r="D49" s="46"/>
    </row>
    <row r="50" spans="1:4" ht="13.8" thickBot="1" x14ac:dyDescent="0.3">
      <c r="A50" s="38"/>
      <c r="B50" s="39"/>
      <c r="C50" s="39"/>
      <c r="D50" s="40"/>
    </row>
    <row r="51" spans="1:4" x14ac:dyDescent="0.25">
      <c r="A51" s="21"/>
    </row>
    <row r="53" spans="1:4" ht="13.8" x14ac:dyDescent="0.3">
      <c r="A53" s="22"/>
    </row>
  </sheetData>
  <mergeCells count="2">
    <mergeCell ref="A15:A39"/>
    <mergeCell ref="A5:A9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Rocío Muñoz</cp:lastModifiedBy>
  <dcterms:created xsi:type="dcterms:W3CDTF">2020-07-10T15:23:30Z</dcterms:created>
  <dcterms:modified xsi:type="dcterms:W3CDTF">2022-08-05T19:39:19Z</dcterms:modified>
</cp:coreProperties>
</file>