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OneDrive\Escritorio\Rocìo trabajo\PMG\2022\2022\"/>
    </mc:Choice>
  </mc:AlternateContent>
  <xr:revisionPtr revIDLastSave="0" documentId="13_ncr:1_{AFCBE59F-8FC8-4CE2-8BC7-73EAF0D90BCE}" xr6:coauthVersionLast="47" xr6:coauthVersionMax="47" xr10:uidLastSave="{00000000-0000-0000-0000-000000000000}"/>
  <bookViews>
    <workbookView xWindow="-108" yWindow="-108" windowWidth="23256" windowHeight="12456" tabRatio="893" xr2:uid="{00000000-000D-0000-FFFF-FFFF00000000}"/>
  </bookViews>
  <sheets>
    <sheet name="Reporte" sheetId="4" r:id="rId1"/>
    <sheet name="Reclamos" sheetId="5" r:id="rId2"/>
    <sheet name="Tabla de Homologación" sheetId="6" r:id="rId3"/>
  </sheets>
  <definedNames>
    <definedName name="_xlnm._FilterDatabase" localSheetId="1" hidden="1">Reclamos!$A$1:$J$322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4" l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l="1"/>
  <c r="B5" i="4" l="1"/>
  <c r="B6" i="4" l="1"/>
  <c r="D5" i="4"/>
  <c r="D6" i="4" l="1"/>
  <c r="B7" i="4"/>
  <c r="D18" i="4"/>
  <c r="B8" i="4" l="1"/>
  <c r="D7" i="4"/>
  <c r="B9" i="4" l="1"/>
  <c r="D8" i="4"/>
  <c r="B10" i="4" l="1"/>
  <c r="D9" i="4"/>
  <c r="B11" i="4" l="1"/>
  <c r="D10" i="4"/>
  <c r="B12" i="4" l="1"/>
  <c r="D11" i="4"/>
  <c r="B13" i="4" l="1"/>
  <c r="D12" i="4"/>
  <c r="B14" i="4" l="1"/>
  <c r="D13" i="4"/>
  <c r="B15" i="4" l="1"/>
  <c r="D14" i="4"/>
  <c r="B16" i="4" l="1"/>
  <c r="D15" i="4"/>
  <c r="B17" i="4" l="1"/>
  <c r="D17" i="4" s="1"/>
  <c r="D16" i="4"/>
</calcChain>
</file>

<file path=xl/sharedStrings.xml><?xml version="1.0" encoding="utf-8"?>
<sst xmlns="http://schemas.openxmlformats.org/spreadsheetml/2006/main" count="1756" uniqueCount="135">
  <si>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</si>
  <si>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</si>
  <si>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</si>
  <si>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</si>
  <si>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</si>
  <si>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</si>
  <si>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</si>
  <si>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</si>
  <si>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</si>
  <si>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</si>
  <si>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</si>
  <si>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Ingresado</t>
  </si>
  <si>
    <t>Septiembre</t>
  </si>
  <si>
    <t>Octubre</t>
  </si>
  <si>
    <t>Noviembre</t>
  </si>
  <si>
    <t>Diciembre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</si>
  <si>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</si>
  <si>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</si>
  <si>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</si>
  <si>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</si>
  <si>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</si>
  <si>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</si>
  <si>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Medio de Verificación</t>
  </si>
  <si>
    <t>Observaciones</t>
  </si>
  <si>
    <t>Número de reclamos recibidos al año t</t>
  </si>
  <si>
    <t>Número de reclamos respondidos en año t</t>
  </si>
  <si>
    <t>Años anteriores</t>
  </si>
  <si>
    <t>Desistido</t>
  </si>
  <si>
    <t>Derivado</t>
  </si>
  <si>
    <t>INGRESADO</t>
  </si>
  <si>
    <t>Residencias</t>
  </si>
  <si>
    <t>Importación vehicular</t>
  </si>
  <si>
    <t>Capacitaciones</t>
  </si>
  <si>
    <t>Estacionamientos</t>
  </si>
  <si>
    <t>Atenciones</t>
  </si>
  <si>
    <t>Productos</t>
  </si>
  <si>
    <t>ID</t>
  </si>
  <si>
    <t>Estado</t>
  </si>
  <si>
    <t>Fecha ingreso</t>
  </si>
  <si>
    <t>Canal</t>
  </si>
  <si>
    <t>Tipo Solicitud</t>
  </si>
  <si>
    <t>Región</t>
  </si>
  <si>
    <t>Materia</t>
  </si>
  <si>
    <t>Fecha cierre</t>
  </si>
  <si>
    <t>PRESENCIAL</t>
  </si>
  <si>
    <t>RECLAMO</t>
  </si>
  <si>
    <t>Valparaiso</t>
  </si>
  <si>
    <t>Tarapacá</t>
  </si>
  <si>
    <t>Maule</t>
  </si>
  <si>
    <t>Arica y Parinacota</t>
  </si>
  <si>
    <t>Metropolitana de Santiago</t>
  </si>
  <si>
    <t>TELEFÓNICO</t>
  </si>
  <si>
    <t>Ayudas Técnicas</t>
  </si>
  <si>
    <t>Accesibilidad</t>
  </si>
  <si>
    <t>Otros</t>
  </si>
  <si>
    <t>Biobío</t>
  </si>
  <si>
    <t>Registro Nacional de la Discapacidad - RND</t>
  </si>
  <si>
    <t>VIRTUAL</t>
  </si>
  <si>
    <t>Beneficios y prestaciones de otros organismos</t>
  </si>
  <si>
    <t>Programa Acceso a la Justicia</t>
  </si>
  <si>
    <t>Los Lagos</t>
  </si>
  <si>
    <t>Asesoría Técnica</t>
  </si>
  <si>
    <t>Ñuble</t>
  </si>
  <si>
    <t>Aisén del General Carlos Ibáñez del Campo</t>
  </si>
  <si>
    <t>Programa de Apoyo a Estudiantes con Discapacidad en Instituciones de Educación Superior</t>
  </si>
  <si>
    <t>Libertador General Bernardo O'Higgins</t>
  </si>
  <si>
    <t>Credencial - RND</t>
  </si>
  <si>
    <t>N° Correlativo</t>
  </si>
  <si>
    <t>Los Ríos</t>
  </si>
  <si>
    <t>La Araucanía</t>
  </si>
  <si>
    <t>Inclusión Laboral</t>
  </si>
  <si>
    <t>Antofagasta</t>
  </si>
  <si>
    <t>Atacama</t>
  </si>
  <si>
    <t>5-OHI-VIRTUAL</t>
  </si>
  <si>
    <t>24-MAU-VIRTUAL</t>
  </si>
  <si>
    <t xml:space="preserve">Programa de Apoyo a Estudiantes con Discapacidad en Instituciones de Educación Superior </t>
  </si>
  <si>
    <t>32-OHI-VIRTUAL</t>
  </si>
  <si>
    <t>40-OHI-VIRTUAL</t>
  </si>
  <si>
    <t>312-MET-VIRTUAL</t>
  </si>
  <si>
    <t>47-OHI-VIRTUAL</t>
  </si>
  <si>
    <t>10-TAR-VIRTUAL</t>
  </si>
  <si>
    <t>11-TAR-VIRTUAL</t>
  </si>
  <si>
    <t>359-MET-VIRTUAL</t>
  </si>
  <si>
    <t>26-ARI-VIRTUAL</t>
  </si>
  <si>
    <t>Programa Fortalecimiento a la Red de Rehabilitación con Base Comunitaria</t>
  </si>
  <si>
    <t>Columna</t>
  </si>
  <si>
    <t>Homologación  MV DS N°405/2020</t>
  </si>
  <si>
    <t>A</t>
  </si>
  <si>
    <t>⁻⁻⁻⁻⁻⁻</t>
  </si>
  <si>
    <t>B</t>
  </si>
  <si>
    <t>Código único de identificación (ID) del reclamo</t>
  </si>
  <si>
    <t>C</t>
  </si>
  <si>
    <t>SUBCATEGORÍA COLUMNA C</t>
  </si>
  <si>
    <t xml:space="preserve">Beneficios y prestaciones de otros organismos </t>
  </si>
  <si>
    <t>Patrocinios</t>
  </si>
  <si>
    <t>Plataformas WEB SENADIS</t>
  </si>
  <si>
    <t xml:space="preserve">Programa Acceso a la Justicia </t>
  </si>
  <si>
    <t>Programa Tránsito a la Vida Independiente</t>
  </si>
  <si>
    <t xml:space="preserve">Residencias </t>
  </si>
  <si>
    <t>D</t>
  </si>
  <si>
    <t>Fecha de Ingreso del reclamo</t>
  </si>
  <si>
    <t>E</t>
  </si>
  <si>
    <t>F</t>
  </si>
  <si>
    <t>G</t>
  </si>
  <si>
    <t>H</t>
  </si>
  <si>
    <t>I</t>
  </si>
  <si>
    <t xml:space="preserve">Estado del Reclamo </t>
  </si>
  <si>
    <t>Fecha Ingreso</t>
  </si>
  <si>
    <t>Tipo de solicitud</t>
  </si>
  <si>
    <t xml:space="preserve">Región </t>
  </si>
  <si>
    <t>SUBCATEGORÍA COLUMNA H</t>
  </si>
  <si>
    <t>Estudios y Estadísticas</t>
  </si>
  <si>
    <t>Fondo Nacional de Proyectos</t>
  </si>
  <si>
    <t>Importación Vehicular</t>
  </si>
  <si>
    <t>Ley de Transparencia</t>
  </si>
  <si>
    <t>Ley de Lobby</t>
  </si>
  <si>
    <t>Línea 800 Conectados para Cuidar</t>
  </si>
  <si>
    <t>Plan de Continuidad de Recursos Programa de Apoyo a Estudiantes con Discapacidad</t>
  </si>
  <si>
    <t>J</t>
  </si>
  <si>
    <t>Fondo Nacional de Proyectos Inclusivos – FONAPI</t>
  </si>
  <si>
    <t>Ley Lobby</t>
  </si>
  <si>
    <t>Coquimbo</t>
  </si>
  <si>
    <t>Plan de Continuidad de Recursos, perteneciente al Programa de Apoyo a Estudiantes con Discapacidad</t>
  </si>
  <si>
    <t>Estudios y estadísticas</t>
  </si>
  <si>
    <t>Magallanes y de la Antártica Chilena</t>
  </si>
  <si>
    <t>Finalizado</t>
  </si>
  <si>
    <t>En Proceso</t>
  </si>
  <si>
    <t>Fecha Gestión/Cierre</t>
  </si>
  <si>
    <t>00/00/0000 00:00:00</t>
  </si>
  <si>
    <t>FINALIZADO</t>
  </si>
  <si>
    <t xml:space="preserve">ID </t>
  </si>
  <si>
    <t>Estrategia de Desarrollo Local Inclusivo - EDLI</t>
  </si>
  <si>
    <t xml:space="preserve">Inclusión Laboral </t>
  </si>
  <si>
    <t>Medidas COVID</t>
  </si>
  <si>
    <t>Se mantiene el mismo N° de ID, tanto para el ingreso cómo el cierre, porque se trabaja bajo el Modelo de gestión de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</si>
</sst>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212121"/>
      <name val="Calibri Light"/>
      <family val="2"/>
    </font>
    <font>
      <sz val="11"/>
      <color theme="1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6" fillId="0" borderId="0"/>
  </cellStyleXfs>
  <cellXfs count="55">
    <xf numFmtId="0" fontId="0" fillId="0" borderId="0" xfId="0"/>
    <xf numFmtId="0" fontId="0" fillId="2" borderId="0" xfId="0" applyFill="1"/>
    <xf numFmtId="0" fontId="2" fillId="4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/>
    </xf>
    <xf numFmtId="0" fontId="5" fillId="0" borderId="0" xfId="3" applyFont="1"/>
    <xf numFmtId="0" fontId="5" fillId="0" borderId="1" xfId="3" applyFont="1" applyBorder="1"/>
    <xf numFmtId="0" fontId="6" fillId="0" borderId="0" xfId="3"/>
    <xf numFmtId="0" fontId="7" fillId="0" borderId="0" xfId="3" applyFont="1"/>
    <xf numFmtId="0" fontId="8" fillId="0" borderId="0" xfId="0" applyFont="1" applyAlignment="1">
      <alignment horizontal="left" vertical="center" indent="5"/>
    </xf>
    <xf numFmtId="0" fontId="2" fillId="0" borderId="1" xfId="0" applyFont="1" applyBorder="1" applyAlignment="1">
      <alignment horizontal="left" vertical="center"/>
    </xf>
    <xf numFmtId="9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9" fontId="2" fillId="4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5" fillId="0" borderId="3" xfId="3" applyFont="1" applyBorder="1"/>
    <xf numFmtId="0" fontId="2" fillId="0" borderId="1" xfId="0" applyFont="1" applyBorder="1" applyAlignment="1">
      <alignment horizontal="right" vertical="center"/>
    </xf>
    <xf numFmtId="0" fontId="6" fillId="0" borderId="1" xfId="3" applyBorder="1"/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6" fillId="0" borderId="2" xfId="3" applyBorder="1"/>
    <xf numFmtId="0" fontId="6" fillId="0" borderId="4" xfId="3" applyBorder="1"/>
    <xf numFmtId="0" fontId="5" fillId="0" borderId="10" xfId="3" applyFont="1" applyBorder="1"/>
    <xf numFmtId="0" fontId="5" fillId="0" borderId="5" xfId="3" applyFont="1" applyBorder="1"/>
    <xf numFmtId="0" fontId="6" fillId="0" borderId="14" xfId="3" applyBorder="1"/>
    <xf numFmtId="0" fontId="6" fillId="0" borderId="15" xfId="3" applyBorder="1"/>
    <xf numFmtId="0" fontId="6" fillId="0" borderId="16" xfId="3" applyBorder="1"/>
    <xf numFmtId="0" fontId="6" fillId="0" borderId="13" xfId="3" applyBorder="1"/>
    <xf numFmtId="0" fontId="6" fillId="0" borderId="17" xfId="3" applyBorder="1"/>
    <xf numFmtId="0" fontId="6" fillId="0" borderId="18" xfId="3" applyBorder="1"/>
    <xf numFmtId="14" fontId="0" fillId="5" borderId="1" xfId="0" applyNumberFormat="1" applyFill="1" applyBorder="1" applyAlignment="1">
      <alignment horizontal="left" vertical="center"/>
    </xf>
    <xf numFmtId="14" fontId="0" fillId="5" borderId="1" xfId="0" applyNumberForma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0" fontId="0" fillId="0" borderId="1" xfId="0" applyBorder="1"/>
    <xf numFmtId="0" fontId="0" fillId="5" borderId="1" xfId="0" applyFill="1" applyBorder="1"/>
    <xf numFmtId="164" fontId="2" fillId="0" borderId="1" xfId="0" applyNumberFormat="1" applyFont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" fontId="0" fillId="5" borderId="1" xfId="0" applyNumberForma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SERVICIO</a:t>
          </a:r>
          <a:r>
            <a:rPr lang="es-CL" sz="1100" baseline="0">
              <a:latin typeface="+mn-lt"/>
            </a:rPr>
            <a:t> NACIONAL DE LA DISCAPACIDAD</a:t>
          </a:r>
          <a:r>
            <a:rPr lang="es-CL" sz="1100">
              <a:latin typeface="+mn-lt"/>
            </a:rPr>
            <a:t>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03-01-2023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JAVIERA TUDELA GUAJARDO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SEMI 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9524</xdr:rowOff>
    </xdr:from>
    <xdr:to>
      <xdr:col>3</xdr:col>
      <xdr:colOff>2599266</xdr:colOff>
      <xdr:row>50</xdr:row>
      <xdr:rowOff>167639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6C6713C-957D-4CEE-85A8-3167925CD453}"/>
            </a:ext>
          </a:extLst>
        </xdr:cNvPr>
        <xdr:cNvSpPr txBox="1"/>
      </xdr:nvSpPr>
      <xdr:spPr>
        <a:xfrm>
          <a:off x="0" y="8899524"/>
          <a:ext cx="13191066" cy="1529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/>
        </a:p>
        <a:p>
          <a:pPr algn="just"/>
          <a:r>
            <a:rPr lang="en-US" sz="1100"/>
            <a:t>-</a:t>
          </a:r>
          <a:r>
            <a:rPr lang="en-US" sz="1100" baseline="0"/>
            <a:t> En la base de datos de Reclamos presentados, se eliminaron las columnas que contenían datos personales de nuestros usuarios.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-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Nuestro Servicio no realiza Derivaciones, porque nuestro Proceso de Gestión Ciudadana se realiza bajo el Modelo de Gestión de Casos.</a:t>
          </a:r>
          <a:endParaRPr lang="en-US" sz="1100" baseline="0"/>
        </a:p>
        <a:p>
          <a:pPr algn="just"/>
          <a:r>
            <a:rPr lang="en-US" sz="1100" baseline="0"/>
            <a:t>- Desde el mes de enero 2022, se reemplazó el sistema de atención ciudadana, e</a:t>
          </a:r>
          <a:r>
            <a:rPr lang="es-C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 cambio no tuvo impacto sobre la ciudadanía y en la base de datos, lo único que cambia es la nomenclatura del N° de caso.</a:t>
          </a:r>
        </a:p>
        <a:p>
          <a:pPr algn="just"/>
          <a:r>
            <a:rPr lang="es-C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Desde el año 2022 el Servicio comenzó a trabajar con la plataforma NODO, la cual durante el año tuvo periodos de ajustes para adecuarse a las necesidades y requerimientos de nuestras Encargadas SIAC y Ciudadania.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8"/>
  <sheetViews>
    <sheetView tabSelected="1" topLeftCell="A2" zoomScaleNormal="100" workbookViewId="0">
      <selection activeCell="G17" sqref="G17"/>
    </sheetView>
  </sheetViews>
  <sheetFormatPr baseColWidth="10" defaultColWidth="11.44140625" defaultRowHeight="14.4" x14ac:dyDescent="0.3"/>
  <cols>
    <col min="1" max="1" width="15.6640625" customWidth="1"/>
    <col min="2" max="4" width="40.6640625" customWidth="1"/>
  </cols>
  <sheetData>
    <row r="2" spans="1:4" ht="203.25" customHeight="1" x14ac:dyDescent="0.3">
      <c r="A2" s="1"/>
      <c r="B2" s="1"/>
      <c r="C2" s="1"/>
      <c r="D2" s="1"/>
    </row>
    <row r="3" spans="1:4" ht="15" thickBot="1" x14ac:dyDescent="0.35"/>
    <row r="4" spans="1:4" x14ac:dyDescent="0.3">
      <c r="A4" s="3" t="s">
        <v>1</v>
      </c>
      <c r="B4" s="4" t="s">
        <v>24</v>
      </c>
      <c r="C4" s="4" t="s">
        <v>25</v>
      </c>
      <c r="D4" s="5" t="s">
        <v>20</v>
      </c>
    </row>
    <row r="5" spans="1:4" ht="14.25" customHeight="1" x14ac:dyDescent="0.3">
      <c r="A5" s="19" t="s">
        <v>26</v>
      </c>
      <c r="B5" s="6">
        <f>COUNTIFS(Reclamos!$D$2:$D$243,"&gt;=01-01-2021",Reclamos!$D$2:$D$243,"&lt;=31-12-2021")</f>
        <v>10</v>
      </c>
      <c r="C5" s="23">
        <f>COUNTIFS(Reclamos!D2:D322,"&gt;=01-01-2021",Reclamos!D2:D322,"&lt;=31-12-2021",Reclamos!C2:C322,"FINALIZADO")</f>
        <v>10</v>
      </c>
      <c r="D5" s="20">
        <f>C5/B5</f>
        <v>1</v>
      </c>
    </row>
    <row r="6" spans="1:4" x14ac:dyDescent="0.3">
      <c r="A6" s="19" t="s">
        <v>2</v>
      </c>
      <c r="B6" s="6">
        <f>COUNTIFS(Reclamos!$D$2:$D$322,"&gt;=01-01-2022",Reclamos!$D$2:$D$322,"&lt;01-02-2022")+B5</f>
        <v>21</v>
      </c>
      <c r="C6" s="23">
        <f>COUNTIFS(Reclamos!$D$2:$D$322,"&gt;=01-01-2022",Reclamos!$D$2:$D$322,"&lt;01-02-2022",Reclamos!C2:C322,"FINALIZADO")+C5</f>
        <v>21</v>
      </c>
      <c r="D6" s="20">
        <f>C6/B6</f>
        <v>1</v>
      </c>
    </row>
    <row r="7" spans="1:4" x14ac:dyDescent="0.3">
      <c r="A7" s="19" t="s">
        <v>3</v>
      </c>
      <c r="B7" s="6">
        <f>COUNTIFS(Reclamos!$D$2:$D$322,"&gt;=01-02-2022",Reclamos!$D$2:$D$322,"&lt;01-03-2022")+B6</f>
        <v>44</v>
      </c>
      <c r="C7" s="23">
        <f>COUNTIFS(Reclamos!D2:D322,"&gt;=01-02-2022",Reclamos!D2:D322,"&lt;01-03-2022",Reclamos!C2:C322,"FINALIZADO")+C6</f>
        <v>44</v>
      </c>
      <c r="D7" s="20">
        <f>C7/B7</f>
        <v>1</v>
      </c>
    </row>
    <row r="8" spans="1:4" x14ac:dyDescent="0.3">
      <c r="A8" s="19" t="s">
        <v>4</v>
      </c>
      <c r="B8" s="6">
        <f>COUNTIFS(Reclamos!$D$2:$D$322,"&gt;=01-03-2022",Reclamos!$D$2:$D$322,"&lt;01-04-2022")+B7</f>
        <v>47</v>
      </c>
      <c r="C8" s="23">
        <f>COUNTIFS(Reclamos!D2:D322,"&gt;=01-03-2022",Reclamos!D2:D322,"&lt;01-04-2022",Reclamos!C2:C322,"FINALIZADO")+C7</f>
        <v>47</v>
      </c>
      <c r="D8" s="20">
        <f t="shared" ref="D8:D18" si="0">C8/B8</f>
        <v>1</v>
      </c>
    </row>
    <row r="9" spans="1:4" ht="14.25" customHeight="1" x14ac:dyDescent="0.3">
      <c r="A9" s="21" t="s">
        <v>5</v>
      </c>
      <c r="B9" s="7">
        <f>COUNTIFS(Reclamos!$D$2:$D$322,"&gt;=01-04-2022",Reclamos!$D$2:$D$322,"&lt;01-05-2022")+B8</f>
        <v>53</v>
      </c>
      <c r="C9" s="7">
        <f>COUNTIFS(Reclamos!D2:D322,"&gt;=01-04-2022",Reclamos!D2:D322,"&lt;01-05-2022",Reclamos!C2:C322,"FINALIZADO")+C8</f>
        <v>53</v>
      </c>
      <c r="D9" s="22">
        <f t="shared" si="0"/>
        <v>1</v>
      </c>
    </row>
    <row r="10" spans="1:4" x14ac:dyDescent="0.3">
      <c r="A10" s="21" t="s">
        <v>6</v>
      </c>
      <c r="B10" s="7">
        <f>COUNTIFS(Reclamos!$D$2:$D$322,"&gt;=01-05-2022",Reclamos!$D$2:$D$322,"&lt;01-06-2022")+B9</f>
        <v>76</v>
      </c>
      <c r="C10" s="7">
        <f>COUNTIFS(Reclamos!D2:D322,"&gt;=01-05-2022",Reclamos!D2:D322,"&lt;01-06-2022",Reclamos!C2:C322,"FINALIZADO")+C9</f>
        <v>76</v>
      </c>
      <c r="D10" s="22">
        <f t="shared" si="0"/>
        <v>1</v>
      </c>
    </row>
    <row r="11" spans="1:4" x14ac:dyDescent="0.3">
      <c r="A11" s="21" t="s">
        <v>7</v>
      </c>
      <c r="B11" s="7">
        <f>COUNTIFS(Reclamos!$D$2:$D$322,"&gt;=01-06-2022",Reclamos!$D$2:$D$322,"&lt;01-07-2022")+B10</f>
        <v>91</v>
      </c>
      <c r="C11" s="7">
        <f>COUNTIFS(Reclamos!D2:D322,"&gt;=01-06-2022",Reclamos!D2:D322,"&lt;01-07-2022",Reclamos!C2:C322,"FINALIZADO")+C10</f>
        <v>91</v>
      </c>
      <c r="D11" s="22">
        <f t="shared" si="0"/>
        <v>1</v>
      </c>
    </row>
    <row r="12" spans="1:4" x14ac:dyDescent="0.3">
      <c r="A12" s="21" t="s">
        <v>8</v>
      </c>
      <c r="B12" s="7">
        <f>COUNTIFS(Reclamos!$D$2:$D$322,"&gt;=01-07-2022",Reclamos!$D$2:$D$322,"&lt;01-08-2022")+B11</f>
        <v>127</v>
      </c>
      <c r="C12" s="7">
        <f>COUNTIFS(Reclamos!D2:D322,"&gt;=01-07-2022",Reclamos!D2:D322,"&lt;01-08-2022",Reclamos!C2:C322,"FINALIZADO")+C11</f>
        <v>127</v>
      </c>
      <c r="D12" s="22">
        <f t="shared" si="0"/>
        <v>1</v>
      </c>
    </row>
    <row r="13" spans="1:4" x14ac:dyDescent="0.3">
      <c r="A13" s="21" t="s">
        <v>9</v>
      </c>
      <c r="B13" s="7">
        <f>COUNTIFS(Reclamos!$D$2:$D$322,"&gt;=01-08-2022",Reclamos!$D$2:$D$322,"&lt;01-09-2022")+B12</f>
        <v>171</v>
      </c>
      <c r="C13" s="7">
        <f>COUNTIFS(Reclamos!D2:D322,"&gt;=01-08-2022",Reclamos!D2:D322,"&lt;01-09-2022",Reclamos!C2:C322,"FINALIZADO")+C12</f>
        <v>171</v>
      </c>
      <c r="D13" s="22">
        <f t="shared" si="0"/>
        <v>1</v>
      </c>
    </row>
    <row r="14" spans="1:4" ht="14.25" customHeight="1" x14ac:dyDescent="0.3">
      <c r="A14" s="19" t="s">
        <v>12</v>
      </c>
      <c r="B14" s="6">
        <f>COUNTIFS(Reclamos!$D$2:$D$322,"&gt;=01-09-2022",Reclamos!$D$2:$D$322,"&lt;01-10-2022")+B13</f>
        <v>199</v>
      </c>
      <c r="C14" s="6">
        <f>COUNTIFS(Reclamos!D2:D322,"&gt;=01-09-2022",Reclamos!D2:D322,"&lt;01-10-2022",Reclamos!C2:C322,"FINALIZADO")+C13</f>
        <v>199</v>
      </c>
      <c r="D14" s="20">
        <f t="shared" si="0"/>
        <v>1</v>
      </c>
    </row>
    <row r="15" spans="1:4" x14ac:dyDescent="0.3">
      <c r="A15" s="19" t="s">
        <v>13</v>
      </c>
      <c r="B15" s="6">
        <f>COUNTIFS(Reclamos!$D$2:$D$322,"&gt;=01-10-2022",Reclamos!$D$2:$D$322,"&lt;01-11-2022")+B14</f>
        <v>242</v>
      </c>
      <c r="C15" s="6">
        <f>COUNTIFS(Reclamos!D2:D322,"&gt;=01-10-2022",Reclamos!D2:D322,"&lt;01-11-2022",Reclamos!C2:C322,"FINALIZADO")+C14</f>
        <v>242</v>
      </c>
      <c r="D15" s="20">
        <f t="shared" si="0"/>
        <v>1</v>
      </c>
    </row>
    <row r="16" spans="1:4" x14ac:dyDescent="0.3">
      <c r="A16" s="19" t="s">
        <v>14</v>
      </c>
      <c r="B16" s="6">
        <f>COUNTIFS(Reclamos!$D$2:$D$322,"&gt;=01-11-2022",Reclamos!$D$2:$D$322,"&lt;01-12-2022")+B15</f>
        <v>280</v>
      </c>
      <c r="C16" s="6">
        <f>COUNTIFS(Reclamos!D2:D322,"&gt;=01-11-2022",Reclamos!D2:D322,"&lt;01-12-2022",Reclamos!C2:C322,"FINALIZADO")+C15</f>
        <v>279</v>
      </c>
      <c r="D16" s="47">
        <f t="shared" si="0"/>
        <v>0.99642857142857144</v>
      </c>
    </row>
    <row r="17" spans="1:4" x14ac:dyDescent="0.3">
      <c r="A17" s="19" t="s">
        <v>15</v>
      </c>
      <c r="B17" s="6">
        <f>COUNTIFS(Reclamos!$D$2:$D$322,"&gt;=01-12-2022",Reclamos!$D$2:$D$322,"&lt;01-01-2023")+B16</f>
        <v>321</v>
      </c>
      <c r="C17" s="6">
        <f>COUNTIFS(Reclamos!D2:D322,"&gt;=01-12-2022",Reclamos!D2:D322,"&lt;01-01-2023",Reclamos!C2:C322,"FINALIZADO")+C16</f>
        <v>317</v>
      </c>
      <c r="D17" s="47">
        <f t="shared" si="0"/>
        <v>0.98753894080996885</v>
      </c>
    </row>
    <row r="18" spans="1:4" ht="15" thickBot="1" x14ac:dyDescent="0.35">
      <c r="A18" s="8" t="s">
        <v>21</v>
      </c>
      <c r="B18" s="9">
        <v>321</v>
      </c>
      <c r="C18" s="9">
        <v>317</v>
      </c>
      <c r="D18" s="48">
        <f t="shared" si="0"/>
        <v>0.98753894080996885</v>
      </c>
    </row>
  </sheetData>
  <pageMargins left="0.7" right="0.7" top="0.75" bottom="0.75" header="0.3" footer="0.3"/>
  <pageSetup scale="9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2"/>
  <sheetViews>
    <sheetView zoomScaleNormal="100" workbookViewId="0">
      <pane ySplit="1" topLeftCell="A214" activePane="bottomLeft" state="frozen"/>
      <selection pane="bottomLeft" activeCell="D18" sqref="D18"/>
    </sheetView>
  </sheetViews>
  <sheetFormatPr baseColWidth="10" defaultRowHeight="14.4" x14ac:dyDescent="0.3"/>
  <cols>
    <col min="2" max="2" width="17.44140625" style="53" customWidth="1"/>
    <col min="3" max="4" width="16.33203125" customWidth="1"/>
    <col min="5" max="5" width="13.33203125" customWidth="1"/>
    <col min="6" max="6" width="14.109375" customWidth="1"/>
    <col min="7" max="7" width="24.88671875" customWidth="1"/>
    <col min="8" max="8" width="20.88671875" customWidth="1"/>
    <col min="9" max="9" width="18.5546875" customWidth="1"/>
    <col min="10" max="10" width="24.33203125" style="53" customWidth="1"/>
  </cols>
  <sheetData>
    <row r="1" spans="1:10" ht="28.8" x14ac:dyDescent="0.3">
      <c r="A1" s="11" t="s">
        <v>67</v>
      </c>
      <c r="B1" s="50" t="s">
        <v>36</v>
      </c>
      <c r="C1" s="11" t="s">
        <v>37</v>
      </c>
      <c r="D1" s="11" t="s">
        <v>38</v>
      </c>
      <c r="E1" s="11" t="s">
        <v>39</v>
      </c>
      <c r="F1" s="11" t="s">
        <v>40</v>
      </c>
      <c r="G1" s="11" t="s">
        <v>41</v>
      </c>
      <c r="H1" s="11" t="s">
        <v>42</v>
      </c>
      <c r="I1" s="11" t="s">
        <v>43</v>
      </c>
      <c r="J1" s="50" t="s">
        <v>36</v>
      </c>
    </row>
    <row r="2" spans="1:10" x14ac:dyDescent="0.3">
      <c r="A2" s="12">
        <v>1</v>
      </c>
      <c r="B2" s="13" t="s">
        <v>73</v>
      </c>
      <c r="C2" s="46" t="s">
        <v>129</v>
      </c>
      <c r="D2" s="42">
        <v>44442.511019571757</v>
      </c>
      <c r="E2" s="44" t="s">
        <v>57</v>
      </c>
      <c r="F2" s="44" t="s">
        <v>45</v>
      </c>
      <c r="G2" s="44" t="s">
        <v>65</v>
      </c>
      <c r="H2" s="44" t="s">
        <v>52</v>
      </c>
      <c r="I2" s="43">
        <v>44566</v>
      </c>
      <c r="J2" s="13" t="s">
        <v>73</v>
      </c>
    </row>
    <row r="3" spans="1:10" x14ac:dyDescent="0.3">
      <c r="A3" s="12">
        <v>2</v>
      </c>
      <c r="B3" s="13" t="s">
        <v>74</v>
      </c>
      <c r="C3" s="46" t="s">
        <v>129</v>
      </c>
      <c r="D3" s="42">
        <v>44483.001044409721</v>
      </c>
      <c r="E3" s="44" t="s">
        <v>57</v>
      </c>
      <c r="F3" s="44" t="s">
        <v>45</v>
      </c>
      <c r="G3" s="44" t="s">
        <v>48</v>
      </c>
      <c r="H3" s="44" t="s">
        <v>75</v>
      </c>
      <c r="I3" s="43">
        <v>44564</v>
      </c>
      <c r="J3" s="13" t="s">
        <v>74</v>
      </c>
    </row>
    <row r="4" spans="1:10" x14ac:dyDescent="0.3">
      <c r="A4" s="12">
        <v>3</v>
      </c>
      <c r="B4" s="13" t="s">
        <v>76</v>
      </c>
      <c r="C4" s="46" t="s">
        <v>129</v>
      </c>
      <c r="D4" s="42">
        <v>44498.401383217592</v>
      </c>
      <c r="E4" s="44" t="s">
        <v>57</v>
      </c>
      <c r="F4" s="44" t="s">
        <v>45</v>
      </c>
      <c r="G4" s="44" t="s">
        <v>65</v>
      </c>
      <c r="H4" s="44" t="s">
        <v>52</v>
      </c>
      <c r="I4" s="43">
        <v>44566</v>
      </c>
      <c r="J4" s="13" t="s">
        <v>76</v>
      </c>
    </row>
    <row r="5" spans="1:10" x14ac:dyDescent="0.3">
      <c r="A5" s="12">
        <v>4</v>
      </c>
      <c r="B5" s="13" t="s">
        <v>77</v>
      </c>
      <c r="C5" s="46" t="s">
        <v>129</v>
      </c>
      <c r="D5" s="42">
        <v>44517</v>
      </c>
      <c r="E5" s="44" t="s">
        <v>57</v>
      </c>
      <c r="F5" s="44" t="s">
        <v>45</v>
      </c>
      <c r="G5" s="44" t="s">
        <v>65</v>
      </c>
      <c r="H5" s="44" t="s">
        <v>52</v>
      </c>
      <c r="I5" s="43">
        <v>44568</v>
      </c>
      <c r="J5" s="13" t="s">
        <v>77</v>
      </c>
    </row>
    <row r="6" spans="1:10" x14ac:dyDescent="0.3">
      <c r="A6" s="12">
        <v>5</v>
      </c>
      <c r="B6" s="13" t="s">
        <v>78</v>
      </c>
      <c r="C6" s="46" t="s">
        <v>129</v>
      </c>
      <c r="D6" s="42">
        <v>44532.632048611114</v>
      </c>
      <c r="E6" s="44" t="s">
        <v>57</v>
      </c>
      <c r="F6" s="44" t="s">
        <v>45</v>
      </c>
      <c r="G6" s="44" t="s">
        <v>50</v>
      </c>
      <c r="H6" s="44" t="s">
        <v>30</v>
      </c>
      <c r="I6" s="43">
        <v>44568</v>
      </c>
      <c r="J6" s="13" t="s">
        <v>78</v>
      </c>
    </row>
    <row r="7" spans="1:10" x14ac:dyDescent="0.3">
      <c r="A7" s="12">
        <v>6</v>
      </c>
      <c r="B7" s="13" t="s">
        <v>79</v>
      </c>
      <c r="C7" s="46" t="s">
        <v>129</v>
      </c>
      <c r="D7" s="42">
        <v>44539</v>
      </c>
      <c r="E7" s="44" t="s">
        <v>57</v>
      </c>
      <c r="F7" s="44" t="s">
        <v>45</v>
      </c>
      <c r="G7" s="44" t="s">
        <v>65</v>
      </c>
      <c r="H7" s="44" t="s">
        <v>52</v>
      </c>
      <c r="I7" s="43">
        <v>44569</v>
      </c>
      <c r="J7" s="13" t="s">
        <v>79</v>
      </c>
    </row>
    <row r="8" spans="1:10" x14ac:dyDescent="0.3">
      <c r="A8" s="12">
        <v>7</v>
      </c>
      <c r="B8" s="13" t="s">
        <v>80</v>
      </c>
      <c r="C8" s="46" t="s">
        <v>129</v>
      </c>
      <c r="D8" s="42">
        <v>44548.846168981479</v>
      </c>
      <c r="E8" s="44" t="s">
        <v>57</v>
      </c>
      <c r="F8" s="44" t="s">
        <v>45</v>
      </c>
      <c r="G8" s="44" t="s">
        <v>47</v>
      </c>
      <c r="H8" s="44" t="s">
        <v>53</v>
      </c>
      <c r="I8" s="43">
        <v>44597</v>
      </c>
      <c r="J8" s="13" t="s">
        <v>80</v>
      </c>
    </row>
    <row r="9" spans="1:10" x14ac:dyDescent="0.3">
      <c r="A9" s="12">
        <v>8</v>
      </c>
      <c r="B9" s="13" t="s">
        <v>81</v>
      </c>
      <c r="C9" s="46" t="s">
        <v>129</v>
      </c>
      <c r="D9" s="42">
        <v>44549.323680555557</v>
      </c>
      <c r="E9" s="44" t="s">
        <v>57</v>
      </c>
      <c r="F9" s="44" t="s">
        <v>45</v>
      </c>
      <c r="G9" s="44" t="s">
        <v>47</v>
      </c>
      <c r="H9" s="44" t="s">
        <v>53</v>
      </c>
      <c r="I9" s="43">
        <v>44566</v>
      </c>
      <c r="J9" s="13" t="s">
        <v>81</v>
      </c>
    </row>
    <row r="10" spans="1:10" x14ac:dyDescent="0.3">
      <c r="A10" s="12">
        <v>9</v>
      </c>
      <c r="B10" s="13" t="s">
        <v>82</v>
      </c>
      <c r="C10" s="46" t="s">
        <v>129</v>
      </c>
      <c r="D10" s="42">
        <v>44551.393703703703</v>
      </c>
      <c r="E10" s="44" t="s">
        <v>57</v>
      </c>
      <c r="F10" s="44" t="s">
        <v>45</v>
      </c>
      <c r="G10" s="44" t="s">
        <v>50</v>
      </c>
      <c r="H10" s="44" t="s">
        <v>52</v>
      </c>
      <c r="I10" s="43">
        <v>44566</v>
      </c>
      <c r="J10" s="13" t="s">
        <v>82</v>
      </c>
    </row>
    <row r="11" spans="1:10" x14ac:dyDescent="0.3">
      <c r="A11" s="12">
        <v>10</v>
      </c>
      <c r="B11" s="13" t="s">
        <v>83</v>
      </c>
      <c r="C11" s="46" t="s">
        <v>129</v>
      </c>
      <c r="D11" s="42">
        <v>44559</v>
      </c>
      <c r="E11" s="44" t="s">
        <v>57</v>
      </c>
      <c r="F11" s="44" t="s">
        <v>45</v>
      </c>
      <c r="G11" s="44" t="s">
        <v>49</v>
      </c>
      <c r="H11" s="44" t="s">
        <v>84</v>
      </c>
      <c r="I11" s="43">
        <v>44564</v>
      </c>
      <c r="J11" s="13" t="s">
        <v>83</v>
      </c>
    </row>
    <row r="12" spans="1:10" x14ac:dyDescent="0.3">
      <c r="A12" s="12">
        <v>11</v>
      </c>
      <c r="B12" s="51">
        <v>370</v>
      </c>
      <c r="C12" s="46" t="s">
        <v>129</v>
      </c>
      <c r="D12" s="42">
        <v>44562.503530092596</v>
      </c>
      <c r="E12" s="46" t="s">
        <v>57</v>
      </c>
      <c r="F12" s="46" t="s">
        <v>45</v>
      </c>
      <c r="G12" s="46" t="s">
        <v>50</v>
      </c>
      <c r="H12" s="46" t="s">
        <v>54</v>
      </c>
      <c r="I12" s="42">
        <v>44564.607638888891</v>
      </c>
      <c r="J12" s="52">
        <v>370</v>
      </c>
    </row>
    <row r="13" spans="1:10" x14ac:dyDescent="0.3">
      <c r="A13" s="12">
        <v>12</v>
      </c>
      <c r="B13" s="51">
        <v>371</v>
      </c>
      <c r="C13" s="46" t="s">
        <v>129</v>
      </c>
      <c r="D13" s="42">
        <v>44562.503530092596</v>
      </c>
      <c r="E13" s="46" t="s">
        <v>57</v>
      </c>
      <c r="F13" s="46" t="s">
        <v>45</v>
      </c>
      <c r="G13" s="46" t="s">
        <v>50</v>
      </c>
      <c r="H13" s="46" t="s">
        <v>54</v>
      </c>
      <c r="I13" s="42">
        <v>44564.614398148151</v>
      </c>
      <c r="J13" s="52">
        <v>371</v>
      </c>
    </row>
    <row r="14" spans="1:10" x14ac:dyDescent="0.3">
      <c r="A14" s="12">
        <v>13</v>
      </c>
      <c r="B14" s="51">
        <v>373</v>
      </c>
      <c r="C14" s="46" t="s">
        <v>129</v>
      </c>
      <c r="D14" s="42">
        <v>44562.503530092596</v>
      </c>
      <c r="E14" s="46" t="s">
        <v>57</v>
      </c>
      <c r="F14" s="46" t="s">
        <v>45</v>
      </c>
      <c r="G14" s="46" t="s">
        <v>50</v>
      </c>
      <c r="H14" s="46" t="s">
        <v>54</v>
      </c>
      <c r="I14" s="42">
        <v>44564.618055555555</v>
      </c>
      <c r="J14" s="52">
        <v>373</v>
      </c>
    </row>
    <row r="15" spans="1:10" x14ac:dyDescent="0.3">
      <c r="A15" s="12">
        <v>14</v>
      </c>
      <c r="B15" s="51">
        <v>377</v>
      </c>
      <c r="C15" s="46" t="s">
        <v>129</v>
      </c>
      <c r="D15" s="42">
        <v>44562.503530092596</v>
      </c>
      <c r="E15" s="46" t="s">
        <v>57</v>
      </c>
      <c r="F15" s="46" t="s">
        <v>45</v>
      </c>
      <c r="G15" s="46" t="s">
        <v>50</v>
      </c>
      <c r="H15" s="46" t="s">
        <v>54</v>
      </c>
      <c r="I15" s="42">
        <v>44564.655243055553</v>
      </c>
      <c r="J15" s="52">
        <v>377</v>
      </c>
    </row>
    <row r="16" spans="1:10" x14ac:dyDescent="0.3">
      <c r="A16" s="12">
        <v>15</v>
      </c>
      <c r="B16" s="51">
        <v>685</v>
      </c>
      <c r="C16" s="46" t="s">
        <v>129</v>
      </c>
      <c r="D16" s="42">
        <v>44562.503530092596</v>
      </c>
      <c r="E16" s="46" t="s">
        <v>57</v>
      </c>
      <c r="F16" s="46" t="s">
        <v>45</v>
      </c>
      <c r="G16" s="46" t="s">
        <v>49</v>
      </c>
      <c r="H16" s="46" t="s">
        <v>54</v>
      </c>
      <c r="I16" s="42">
        <v>44564.659062500003</v>
      </c>
      <c r="J16" s="52">
        <v>685</v>
      </c>
    </row>
    <row r="17" spans="1:10" x14ac:dyDescent="0.3">
      <c r="A17" s="12">
        <v>16</v>
      </c>
      <c r="B17" s="51">
        <v>1435</v>
      </c>
      <c r="C17" s="46" t="s">
        <v>129</v>
      </c>
      <c r="D17" s="42">
        <v>44562.503530092596</v>
      </c>
      <c r="E17" s="46" t="s">
        <v>57</v>
      </c>
      <c r="F17" s="46" t="s">
        <v>45</v>
      </c>
      <c r="G17" s="46" t="s">
        <v>48</v>
      </c>
      <c r="H17" s="46" t="s">
        <v>54</v>
      </c>
      <c r="I17" s="42">
        <v>44564.467997685184</v>
      </c>
      <c r="J17" s="52">
        <v>1435</v>
      </c>
    </row>
    <row r="18" spans="1:10" x14ac:dyDescent="0.3">
      <c r="A18" s="12">
        <v>17</v>
      </c>
      <c r="B18" s="51">
        <v>2276</v>
      </c>
      <c r="C18" s="46" t="s">
        <v>129</v>
      </c>
      <c r="D18" s="42">
        <v>44562.503530092596</v>
      </c>
      <c r="E18" s="46" t="s">
        <v>57</v>
      </c>
      <c r="F18" s="46" t="s">
        <v>45</v>
      </c>
      <c r="G18" s="46" t="s">
        <v>47</v>
      </c>
      <c r="H18" s="46" t="s">
        <v>54</v>
      </c>
      <c r="I18" s="42">
        <v>44564.447604166664</v>
      </c>
      <c r="J18" s="52">
        <v>2276</v>
      </c>
    </row>
    <row r="19" spans="1:10" x14ac:dyDescent="0.3">
      <c r="A19" s="12">
        <v>18</v>
      </c>
      <c r="B19" s="51">
        <v>2284</v>
      </c>
      <c r="C19" s="46" t="s">
        <v>129</v>
      </c>
      <c r="D19" s="42">
        <v>44562.503530092596</v>
      </c>
      <c r="E19" s="46" t="s">
        <v>57</v>
      </c>
      <c r="F19" s="46" t="s">
        <v>45</v>
      </c>
      <c r="G19" s="46" t="s">
        <v>47</v>
      </c>
      <c r="H19" s="46" t="s">
        <v>54</v>
      </c>
      <c r="I19" s="42">
        <v>44564.583599537036</v>
      </c>
      <c r="J19" s="52">
        <v>2284</v>
      </c>
    </row>
    <row r="20" spans="1:10" x14ac:dyDescent="0.3">
      <c r="A20" s="12">
        <v>19</v>
      </c>
      <c r="B20" s="51">
        <v>2497</v>
      </c>
      <c r="C20" s="46" t="s">
        <v>129</v>
      </c>
      <c r="D20" s="42">
        <v>44562.503530092596</v>
      </c>
      <c r="E20" s="46" t="s">
        <v>57</v>
      </c>
      <c r="F20" s="46" t="s">
        <v>45</v>
      </c>
      <c r="G20" s="46" t="s">
        <v>46</v>
      </c>
      <c r="H20" s="46" t="s">
        <v>54</v>
      </c>
      <c r="I20" s="42">
        <v>44564.549421296295</v>
      </c>
      <c r="J20" s="52">
        <v>2497</v>
      </c>
    </row>
    <row r="21" spans="1:10" x14ac:dyDescent="0.3">
      <c r="A21" s="12">
        <v>20</v>
      </c>
      <c r="B21" s="51">
        <v>3114</v>
      </c>
      <c r="C21" s="46" t="s">
        <v>129</v>
      </c>
      <c r="D21" s="42">
        <v>44585.573611111111</v>
      </c>
      <c r="E21" s="46" t="s">
        <v>51</v>
      </c>
      <c r="F21" s="46" t="s">
        <v>45</v>
      </c>
      <c r="G21" s="46" t="s">
        <v>50</v>
      </c>
      <c r="H21" s="46" t="s">
        <v>52</v>
      </c>
      <c r="I21" s="42">
        <v>44778.484988425924</v>
      </c>
      <c r="J21" s="52">
        <v>3114</v>
      </c>
    </row>
    <row r="22" spans="1:10" x14ac:dyDescent="0.3">
      <c r="A22" s="12">
        <v>21</v>
      </c>
      <c r="B22" s="51">
        <v>3093</v>
      </c>
      <c r="C22" s="46" t="s">
        <v>129</v>
      </c>
      <c r="D22" s="42">
        <v>44589.45208333333</v>
      </c>
      <c r="E22" s="46" t="s">
        <v>51</v>
      </c>
      <c r="F22" s="46" t="s">
        <v>45</v>
      </c>
      <c r="G22" s="46" t="s">
        <v>72</v>
      </c>
      <c r="H22" s="46" t="s">
        <v>52</v>
      </c>
      <c r="I22" s="42">
        <v>44778.486863425926</v>
      </c>
      <c r="J22" s="52">
        <v>3093</v>
      </c>
    </row>
    <row r="23" spans="1:10" x14ac:dyDescent="0.3">
      <c r="A23" s="12">
        <v>22</v>
      </c>
      <c r="B23" s="51">
        <v>2971</v>
      </c>
      <c r="C23" s="46" t="s">
        <v>129</v>
      </c>
      <c r="D23" s="42">
        <v>44600.705555555556</v>
      </c>
      <c r="E23" s="46" t="s">
        <v>51</v>
      </c>
      <c r="F23" s="46" t="s">
        <v>45</v>
      </c>
      <c r="G23" s="46" t="s">
        <v>68</v>
      </c>
      <c r="H23" s="46" t="s">
        <v>53</v>
      </c>
      <c r="I23" s="42">
        <v>44778.487175925926</v>
      </c>
      <c r="J23" s="52">
        <v>2971</v>
      </c>
    </row>
    <row r="24" spans="1:10" x14ac:dyDescent="0.3">
      <c r="A24" s="12">
        <v>23</v>
      </c>
      <c r="B24" s="51">
        <v>3078</v>
      </c>
      <c r="C24" s="46" t="s">
        <v>129</v>
      </c>
      <c r="D24" s="42">
        <v>44601.759027777778</v>
      </c>
      <c r="E24" s="46" t="s">
        <v>51</v>
      </c>
      <c r="F24" s="46" t="s">
        <v>45</v>
      </c>
      <c r="G24" s="46" t="s">
        <v>46</v>
      </c>
      <c r="H24" s="46" t="s">
        <v>52</v>
      </c>
      <c r="I24" s="42">
        <v>44671.468310185184</v>
      </c>
      <c r="J24" s="52">
        <v>3078</v>
      </c>
    </row>
    <row r="25" spans="1:10" x14ac:dyDescent="0.3">
      <c r="A25" s="12">
        <v>24</v>
      </c>
      <c r="B25" s="51">
        <v>3014</v>
      </c>
      <c r="C25" s="46" t="s">
        <v>129</v>
      </c>
      <c r="D25" s="42">
        <v>44601.762499999997</v>
      </c>
      <c r="E25" s="46" t="s">
        <v>51</v>
      </c>
      <c r="F25" s="46" t="s">
        <v>45</v>
      </c>
      <c r="G25" s="46" t="s">
        <v>46</v>
      </c>
      <c r="H25" s="46" t="s">
        <v>52</v>
      </c>
      <c r="I25" s="42">
        <v>44683.479432870372</v>
      </c>
      <c r="J25" s="52">
        <v>3014</v>
      </c>
    </row>
    <row r="26" spans="1:10" x14ac:dyDescent="0.3">
      <c r="A26" s="12">
        <v>25</v>
      </c>
      <c r="B26" s="51">
        <v>3151</v>
      </c>
      <c r="C26" s="46" t="s">
        <v>129</v>
      </c>
      <c r="D26" s="42">
        <v>44601.762499999997</v>
      </c>
      <c r="E26" s="46" t="s">
        <v>51</v>
      </c>
      <c r="F26" s="46" t="s">
        <v>45</v>
      </c>
      <c r="G26" s="46" t="s">
        <v>46</v>
      </c>
      <c r="H26" s="46" t="s">
        <v>52</v>
      </c>
      <c r="I26" s="42">
        <v>44671.467974537038</v>
      </c>
      <c r="J26" s="52">
        <v>3151</v>
      </c>
    </row>
    <row r="27" spans="1:10" x14ac:dyDescent="0.3">
      <c r="A27" s="12">
        <v>26</v>
      </c>
      <c r="B27" s="51">
        <v>3007</v>
      </c>
      <c r="C27" s="46" t="s">
        <v>129</v>
      </c>
      <c r="D27" s="42">
        <v>44602.897222222222</v>
      </c>
      <c r="E27" s="46" t="s">
        <v>51</v>
      </c>
      <c r="F27" s="46" t="s">
        <v>45</v>
      </c>
      <c r="G27" s="46" t="s">
        <v>46</v>
      </c>
      <c r="H27" s="46" t="s">
        <v>53</v>
      </c>
      <c r="I27" s="42">
        <v>44683.479432870372</v>
      </c>
      <c r="J27" s="52">
        <v>3007</v>
      </c>
    </row>
    <row r="28" spans="1:10" x14ac:dyDescent="0.3">
      <c r="A28" s="12">
        <v>27</v>
      </c>
      <c r="B28" s="51">
        <v>3022</v>
      </c>
      <c r="C28" s="46" t="s">
        <v>129</v>
      </c>
      <c r="D28" s="42">
        <v>44603.463888888888</v>
      </c>
      <c r="E28" s="46" t="s">
        <v>51</v>
      </c>
      <c r="F28" s="46" t="s">
        <v>45</v>
      </c>
      <c r="G28" s="46" t="s">
        <v>48</v>
      </c>
      <c r="H28" s="46" t="s">
        <v>52</v>
      </c>
      <c r="I28" s="42">
        <v>44672.428518518522</v>
      </c>
      <c r="J28" s="52">
        <v>3022</v>
      </c>
    </row>
    <row r="29" spans="1:10" x14ac:dyDescent="0.3">
      <c r="A29" s="12">
        <v>28</v>
      </c>
      <c r="B29" s="51">
        <v>2930</v>
      </c>
      <c r="C29" s="46" t="s">
        <v>129</v>
      </c>
      <c r="D29" s="42">
        <v>44603.476388888892</v>
      </c>
      <c r="E29" s="46" t="s">
        <v>51</v>
      </c>
      <c r="F29" s="46" t="s">
        <v>45</v>
      </c>
      <c r="G29" s="46" t="s">
        <v>48</v>
      </c>
      <c r="H29" s="46" t="s">
        <v>54</v>
      </c>
      <c r="I29" s="42">
        <v>44672.42900462963</v>
      </c>
      <c r="J29" s="52">
        <v>2930</v>
      </c>
    </row>
    <row r="30" spans="1:10" x14ac:dyDescent="0.3">
      <c r="A30" s="12">
        <v>29</v>
      </c>
      <c r="B30" s="51">
        <v>2927</v>
      </c>
      <c r="C30" s="46" t="s">
        <v>129</v>
      </c>
      <c r="D30" s="42">
        <v>44603.574305555558</v>
      </c>
      <c r="E30" s="46" t="s">
        <v>51</v>
      </c>
      <c r="F30" s="46" t="s">
        <v>45</v>
      </c>
      <c r="G30" s="46" t="s">
        <v>68</v>
      </c>
      <c r="H30" s="46" t="s">
        <v>61</v>
      </c>
      <c r="I30" s="42">
        <v>44778.487708333334</v>
      </c>
      <c r="J30" s="52">
        <v>2927</v>
      </c>
    </row>
    <row r="31" spans="1:10" x14ac:dyDescent="0.3">
      <c r="A31" s="12">
        <v>30</v>
      </c>
      <c r="B31" s="51">
        <v>3047</v>
      </c>
      <c r="C31" s="46" t="s">
        <v>129</v>
      </c>
      <c r="D31" s="42">
        <v>44603.574305555558</v>
      </c>
      <c r="E31" s="46" t="s">
        <v>51</v>
      </c>
      <c r="F31" s="46" t="s">
        <v>45</v>
      </c>
      <c r="G31" s="46" t="s">
        <v>68</v>
      </c>
      <c r="H31" s="46" t="s">
        <v>61</v>
      </c>
      <c r="I31" s="42">
        <v>44778.487453703703</v>
      </c>
      <c r="J31" s="52">
        <v>3047</v>
      </c>
    </row>
    <row r="32" spans="1:10" x14ac:dyDescent="0.3">
      <c r="A32" s="12">
        <v>31</v>
      </c>
      <c r="B32" s="51">
        <v>2917</v>
      </c>
      <c r="C32" s="46" t="s">
        <v>129</v>
      </c>
      <c r="D32" s="42">
        <v>44605.202777777777</v>
      </c>
      <c r="E32" s="46" t="s">
        <v>57</v>
      </c>
      <c r="F32" s="46" t="s">
        <v>45</v>
      </c>
      <c r="G32" s="46" t="s">
        <v>65</v>
      </c>
      <c r="H32" s="46" t="s">
        <v>54</v>
      </c>
      <c r="I32" s="42">
        <v>44778.487916666665</v>
      </c>
      <c r="J32" s="52">
        <v>2917</v>
      </c>
    </row>
    <row r="33" spans="1:10" x14ac:dyDescent="0.3">
      <c r="A33" s="12">
        <v>32</v>
      </c>
      <c r="B33" s="51">
        <v>3036</v>
      </c>
      <c r="C33" s="46" t="s">
        <v>129</v>
      </c>
      <c r="D33" s="42">
        <v>44606.34375</v>
      </c>
      <c r="E33" s="46" t="s">
        <v>51</v>
      </c>
      <c r="F33" s="46" t="s">
        <v>45</v>
      </c>
      <c r="G33" s="46" t="s">
        <v>71</v>
      </c>
      <c r="H33" s="46" t="s">
        <v>54</v>
      </c>
      <c r="I33" s="42">
        <v>44778.488391203704</v>
      </c>
      <c r="J33" s="52">
        <v>3036</v>
      </c>
    </row>
    <row r="34" spans="1:10" x14ac:dyDescent="0.3">
      <c r="A34" s="12">
        <v>33</v>
      </c>
      <c r="B34" s="51">
        <v>3144</v>
      </c>
      <c r="C34" s="46" t="s">
        <v>129</v>
      </c>
      <c r="D34" s="42">
        <v>44606.472916666666</v>
      </c>
      <c r="E34" s="46" t="s">
        <v>51</v>
      </c>
      <c r="F34" s="46" t="s">
        <v>45</v>
      </c>
      <c r="G34" s="46" t="s">
        <v>48</v>
      </c>
      <c r="H34" s="46" t="s">
        <v>52</v>
      </c>
      <c r="I34" s="42">
        <v>44672.427407407406</v>
      </c>
      <c r="J34" s="52">
        <v>3144</v>
      </c>
    </row>
    <row r="35" spans="1:10" x14ac:dyDescent="0.3">
      <c r="A35" s="12">
        <v>34</v>
      </c>
      <c r="B35" s="51">
        <v>2943</v>
      </c>
      <c r="C35" s="46" t="s">
        <v>129</v>
      </c>
      <c r="D35" s="42">
        <v>44607.48333333333</v>
      </c>
      <c r="E35" s="46" t="s">
        <v>51</v>
      </c>
      <c r="F35" s="46" t="s">
        <v>45</v>
      </c>
      <c r="G35" s="46" t="s">
        <v>68</v>
      </c>
      <c r="H35" s="46" t="s">
        <v>53</v>
      </c>
      <c r="I35" s="42">
        <v>44778.491180555553</v>
      </c>
      <c r="J35" s="52">
        <v>2943</v>
      </c>
    </row>
    <row r="36" spans="1:10" x14ac:dyDescent="0.3">
      <c r="A36" s="12">
        <v>35</v>
      </c>
      <c r="B36" s="51">
        <v>2956</v>
      </c>
      <c r="C36" s="46" t="s">
        <v>129</v>
      </c>
      <c r="D36" s="42">
        <v>44607.48333333333</v>
      </c>
      <c r="E36" s="46" t="s">
        <v>51</v>
      </c>
      <c r="F36" s="46" t="s">
        <v>45</v>
      </c>
      <c r="G36" s="46" t="s">
        <v>68</v>
      </c>
      <c r="H36" s="46" t="s">
        <v>53</v>
      </c>
      <c r="I36" s="42">
        <v>44778.491006944445</v>
      </c>
      <c r="J36" s="52">
        <v>2956</v>
      </c>
    </row>
    <row r="37" spans="1:10" x14ac:dyDescent="0.3">
      <c r="A37" s="12">
        <v>36</v>
      </c>
      <c r="B37" s="51">
        <v>2975</v>
      </c>
      <c r="C37" s="46" t="s">
        <v>129</v>
      </c>
      <c r="D37" s="42">
        <v>44607.48333333333</v>
      </c>
      <c r="E37" s="46" t="s">
        <v>51</v>
      </c>
      <c r="F37" s="46" t="s">
        <v>45</v>
      </c>
      <c r="G37" s="46" t="s">
        <v>68</v>
      </c>
      <c r="H37" s="46" t="s">
        <v>53</v>
      </c>
      <c r="I37" s="42">
        <v>44778.490787037037</v>
      </c>
      <c r="J37" s="52">
        <v>2975</v>
      </c>
    </row>
    <row r="38" spans="1:10" x14ac:dyDescent="0.3">
      <c r="A38" s="12">
        <v>37</v>
      </c>
      <c r="B38" s="51">
        <v>2986</v>
      </c>
      <c r="C38" s="46" t="s">
        <v>129</v>
      </c>
      <c r="D38" s="42">
        <v>44607.48333333333</v>
      </c>
      <c r="E38" s="46" t="s">
        <v>51</v>
      </c>
      <c r="F38" s="46" t="s">
        <v>45</v>
      </c>
      <c r="G38" s="46" t="s">
        <v>68</v>
      </c>
      <c r="H38" s="46" t="s">
        <v>53</v>
      </c>
      <c r="I38" s="42">
        <v>44778.490590277775</v>
      </c>
      <c r="J38" s="52">
        <v>2986</v>
      </c>
    </row>
    <row r="39" spans="1:10" x14ac:dyDescent="0.3">
      <c r="A39" s="12">
        <v>38</v>
      </c>
      <c r="B39" s="51">
        <v>2992</v>
      </c>
      <c r="C39" s="46" t="s">
        <v>129</v>
      </c>
      <c r="D39" s="42">
        <v>44607.48333333333</v>
      </c>
      <c r="E39" s="46" t="s">
        <v>51</v>
      </c>
      <c r="F39" s="46" t="s">
        <v>45</v>
      </c>
      <c r="G39" s="46" t="s">
        <v>68</v>
      </c>
      <c r="H39" s="46" t="s">
        <v>53</v>
      </c>
      <c r="I39" s="42">
        <v>44778.490324074075</v>
      </c>
      <c r="J39" s="52">
        <v>2992</v>
      </c>
    </row>
    <row r="40" spans="1:10" x14ac:dyDescent="0.3">
      <c r="A40" s="12">
        <v>39</v>
      </c>
      <c r="B40" s="51">
        <v>3046</v>
      </c>
      <c r="C40" s="46" t="s">
        <v>129</v>
      </c>
      <c r="D40" s="42">
        <v>44607.48333333333</v>
      </c>
      <c r="E40" s="46" t="s">
        <v>51</v>
      </c>
      <c r="F40" s="46" t="s">
        <v>45</v>
      </c>
      <c r="G40" s="46" t="s">
        <v>68</v>
      </c>
      <c r="H40" s="46" t="s">
        <v>53</v>
      </c>
      <c r="I40" s="42">
        <v>44778.49013888889</v>
      </c>
      <c r="J40" s="52">
        <v>3046</v>
      </c>
    </row>
    <row r="41" spans="1:10" x14ac:dyDescent="0.3">
      <c r="A41" s="12">
        <v>40</v>
      </c>
      <c r="B41" s="51">
        <v>3090</v>
      </c>
      <c r="C41" s="46" t="s">
        <v>129</v>
      </c>
      <c r="D41" s="42">
        <v>44607.48333333333</v>
      </c>
      <c r="E41" s="46" t="s">
        <v>51</v>
      </c>
      <c r="F41" s="46" t="s">
        <v>45</v>
      </c>
      <c r="G41" s="46" t="s">
        <v>68</v>
      </c>
      <c r="H41" s="46" t="s">
        <v>53</v>
      </c>
      <c r="I41" s="42">
        <v>44778.48978009259</v>
      </c>
      <c r="J41" s="52">
        <v>3090</v>
      </c>
    </row>
    <row r="42" spans="1:10" x14ac:dyDescent="0.3">
      <c r="A42" s="12">
        <v>41</v>
      </c>
      <c r="B42" s="51">
        <v>3121</v>
      </c>
      <c r="C42" s="46" t="s">
        <v>129</v>
      </c>
      <c r="D42" s="42">
        <v>44607.48333333333</v>
      </c>
      <c r="E42" s="46" t="s">
        <v>51</v>
      </c>
      <c r="F42" s="46" t="s">
        <v>45</v>
      </c>
      <c r="G42" s="46" t="s">
        <v>68</v>
      </c>
      <c r="H42" s="46" t="s">
        <v>53</v>
      </c>
      <c r="I42" s="42">
        <v>44778.489050925928</v>
      </c>
      <c r="J42" s="52">
        <v>3121</v>
      </c>
    </row>
    <row r="43" spans="1:10" x14ac:dyDescent="0.3">
      <c r="A43" s="12">
        <v>42</v>
      </c>
      <c r="B43" s="51">
        <v>3098</v>
      </c>
      <c r="C43" s="46" t="s">
        <v>129</v>
      </c>
      <c r="D43" s="42">
        <v>44607.549305555556</v>
      </c>
      <c r="E43" s="46" t="s">
        <v>51</v>
      </c>
      <c r="F43" s="46" t="s">
        <v>45</v>
      </c>
      <c r="G43" s="46" t="s">
        <v>50</v>
      </c>
      <c r="H43" s="46" t="s">
        <v>53</v>
      </c>
      <c r="I43" s="42">
        <v>44778.489328703705</v>
      </c>
      <c r="J43" s="52">
        <v>3098</v>
      </c>
    </row>
    <row r="44" spans="1:10" x14ac:dyDescent="0.3">
      <c r="A44" s="12">
        <v>43</v>
      </c>
      <c r="B44" s="51">
        <v>3124</v>
      </c>
      <c r="C44" s="46" t="s">
        <v>129</v>
      </c>
      <c r="D44" s="42">
        <v>44608.46597222222</v>
      </c>
      <c r="E44" s="46" t="s">
        <v>51</v>
      </c>
      <c r="F44" s="46" t="s">
        <v>45</v>
      </c>
      <c r="G44" s="46" t="s">
        <v>55</v>
      </c>
      <c r="H44" s="46" t="s">
        <v>56</v>
      </c>
      <c r="I44" s="42">
        <v>44678.529421296298</v>
      </c>
      <c r="J44" s="52">
        <v>3124</v>
      </c>
    </row>
    <row r="45" spans="1:10" x14ac:dyDescent="0.3">
      <c r="A45" s="12">
        <v>44</v>
      </c>
      <c r="B45" s="51">
        <v>3125</v>
      </c>
      <c r="C45" s="46" t="s">
        <v>129</v>
      </c>
      <c r="D45" s="42">
        <v>44609.709722222222</v>
      </c>
      <c r="E45" s="46" t="s">
        <v>51</v>
      </c>
      <c r="F45" s="46" t="s">
        <v>45</v>
      </c>
      <c r="G45" s="46" t="s">
        <v>72</v>
      </c>
      <c r="H45" s="46" t="s">
        <v>52</v>
      </c>
      <c r="I45" s="42">
        <v>44778.509432870371</v>
      </c>
      <c r="J45" s="52">
        <v>3125</v>
      </c>
    </row>
    <row r="46" spans="1:10" x14ac:dyDescent="0.3">
      <c r="A46" s="12">
        <v>45</v>
      </c>
      <c r="B46" s="51">
        <v>3157</v>
      </c>
      <c r="C46" s="46" t="s">
        <v>129</v>
      </c>
      <c r="D46" s="42">
        <v>44649.390706018516</v>
      </c>
      <c r="E46" s="46" t="s">
        <v>57</v>
      </c>
      <c r="F46" s="46" t="s">
        <v>45</v>
      </c>
      <c r="G46" s="46" t="s">
        <v>50</v>
      </c>
      <c r="H46" s="46" t="s">
        <v>54</v>
      </c>
      <c r="I46" s="42">
        <v>44649.458333333336</v>
      </c>
      <c r="J46" s="52">
        <v>3157</v>
      </c>
    </row>
    <row r="47" spans="1:10" x14ac:dyDescent="0.3">
      <c r="A47" s="12">
        <v>46</v>
      </c>
      <c r="B47" s="51">
        <v>3158</v>
      </c>
      <c r="C47" s="46" t="s">
        <v>129</v>
      </c>
      <c r="D47" s="42">
        <v>44650.342685185184</v>
      </c>
      <c r="E47" s="46" t="s">
        <v>57</v>
      </c>
      <c r="F47" s="46" t="s">
        <v>45</v>
      </c>
      <c r="G47" s="46" t="s">
        <v>47</v>
      </c>
      <c r="H47" s="46" t="s">
        <v>53</v>
      </c>
      <c r="I47" s="42">
        <v>44650.416666666664</v>
      </c>
      <c r="J47" s="52">
        <v>3158</v>
      </c>
    </row>
    <row r="48" spans="1:10" x14ac:dyDescent="0.3">
      <c r="A48" s="12">
        <v>47</v>
      </c>
      <c r="B48" s="51">
        <v>3160</v>
      </c>
      <c r="C48" s="46" t="s">
        <v>129</v>
      </c>
      <c r="D48" s="42">
        <v>44650.447129629632</v>
      </c>
      <c r="E48" s="46" t="s">
        <v>57</v>
      </c>
      <c r="F48" s="46" t="s">
        <v>45</v>
      </c>
      <c r="G48" s="46" t="s">
        <v>50</v>
      </c>
      <c r="H48" s="46" t="s">
        <v>58</v>
      </c>
      <c r="I48" s="42">
        <v>44650.5</v>
      </c>
      <c r="J48" s="52">
        <v>3160</v>
      </c>
    </row>
    <row r="49" spans="1:10" x14ac:dyDescent="0.3">
      <c r="A49" s="12">
        <v>48</v>
      </c>
      <c r="B49" s="51">
        <v>5083</v>
      </c>
      <c r="C49" s="46" t="s">
        <v>129</v>
      </c>
      <c r="D49" s="42">
        <v>44654.333333333336</v>
      </c>
      <c r="E49" s="46" t="s">
        <v>57</v>
      </c>
      <c r="F49" s="46" t="s">
        <v>45</v>
      </c>
      <c r="G49" s="46" t="s">
        <v>46</v>
      </c>
      <c r="H49" s="46" t="s">
        <v>59</v>
      </c>
      <c r="I49" s="42">
        <v>44658.583333333336</v>
      </c>
      <c r="J49" s="52">
        <v>5083</v>
      </c>
    </row>
    <row r="50" spans="1:10" x14ac:dyDescent="0.3">
      <c r="A50" s="12">
        <v>49</v>
      </c>
      <c r="B50" s="51">
        <v>4708</v>
      </c>
      <c r="C50" s="46" t="s">
        <v>129</v>
      </c>
      <c r="D50" s="42">
        <v>44669.354166666664</v>
      </c>
      <c r="E50" s="46" t="s">
        <v>57</v>
      </c>
      <c r="F50" s="46" t="s">
        <v>45</v>
      </c>
      <c r="G50" s="46" t="s">
        <v>50</v>
      </c>
      <c r="H50" s="46" t="s">
        <v>59</v>
      </c>
      <c r="I50" s="42">
        <v>44669.604166666664</v>
      </c>
      <c r="J50" s="52">
        <v>4708</v>
      </c>
    </row>
    <row r="51" spans="1:10" x14ac:dyDescent="0.3">
      <c r="A51" s="12">
        <v>50</v>
      </c>
      <c r="B51" s="51">
        <v>5078</v>
      </c>
      <c r="C51" s="46" t="s">
        <v>129</v>
      </c>
      <c r="D51" s="42">
        <v>44669.354166666664</v>
      </c>
      <c r="E51" s="46" t="s">
        <v>57</v>
      </c>
      <c r="F51" s="46" t="s">
        <v>45</v>
      </c>
      <c r="G51" s="46" t="s">
        <v>46</v>
      </c>
      <c r="H51" s="46" t="s">
        <v>58</v>
      </c>
      <c r="I51" s="42">
        <v>44669.645833333336</v>
      </c>
      <c r="J51" s="52">
        <v>5078</v>
      </c>
    </row>
    <row r="52" spans="1:10" x14ac:dyDescent="0.3">
      <c r="A52" s="12">
        <v>51</v>
      </c>
      <c r="B52" s="51">
        <v>4789</v>
      </c>
      <c r="C52" s="46" t="s">
        <v>129</v>
      </c>
      <c r="D52" s="42">
        <v>44676.354166666664</v>
      </c>
      <c r="E52" s="46" t="s">
        <v>57</v>
      </c>
      <c r="F52" s="46" t="s">
        <v>45</v>
      </c>
      <c r="G52" s="46" t="s">
        <v>50</v>
      </c>
      <c r="H52" s="46" t="s">
        <v>59</v>
      </c>
      <c r="I52" s="42">
        <v>44691.604166666664</v>
      </c>
      <c r="J52" s="52">
        <v>4789</v>
      </c>
    </row>
    <row r="53" spans="1:10" x14ac:dyDescent="0.3">
      <c r="A53" s="12">
        <v>52</v>
      </c>
      <c r="B53" s="51">
        <v>5144</v>
      </c>
      <c r="C53" s="46" t="s">
        <v>129</v>
      </c>
      <c r="D53" s="42">
        <v>44676.354166666664</v>
      </c>
      <c r="E53" s="46" t="s">
        <v>57</v>
      </c>
      <c r="F53" s="46" t="s">
        <v>45</v>
      </c>
      <c r="G53" s="46" t="s">
        <v>55</v>
      </c>
      <c r="H53" s="46" t="s">
        <v>54</v>
      </c>
      <c r="I53" s="42">
        <v>44677.645833333336</v>
      </c>
      <c r="J53" s="52">
        <v>5144</v>
      </c>
    </row>
    <row r="54" spans="1:10" x14ac:dyDescent="0.3">
      <c r="A54" s="12">
        <v>53</v>
      </c>
      <c r="B54" s="51">
        <v>4733</v>
      </c>
      <c r="C54" s="46" t="s">
        <v>129</v>
      </c>
      <c r="D54" s="42">
        <v>44677.354166666664</v>
      </c>
      <c r="E54" s="46" t="s">
        <v>57</v>
      </c>
      <c r="F54" s="46" t="s">
        <v>45</v>
      </c>
      <c r="G54" s="46" t="s">
        <v>50</v>
      </c>
      <c r="H54" s="46" t="s">
        <v>59</v>
      </c>
      <c r="I54" s="42">
        <v>44678.604166666664</v>
      </c>
      <c r="J54" s="52">
        <v>4733</v>
      </c>
    </row>
    <row r="55" spans="1:10" x14ac:dyDescent="0.3">
      <c r="A55" s="12">
        <v>54</v>
      </c>
      <c r="B55" s="51">
        <v>3247</v>
      </c>
      <c r="C55" s="46" t="s">
        <v>129</v>
      </c>
      <c r="D55" s="42">
        <v>44683.654803240737</v>
      </c>
      <c r="E55" s="46" t="s">
        <v>44</v>
      </c>
      <c r="F55" s="46" t="s">
        <v>45</v>
      </c>
      <c r="G55" s="46" t="s">
        <v>60</v>
      </c>
      <c r="H55" s="46" t="s">
        <v>59</v>
      </c>
      <c r="I55" s="42">
        <v>44683.708333333336</v>
      </c>
      <c r="J55" s="52">
        <v>3247</v>
      </c>
    </row>
    <row r="56" spans="1:10" x14ac:dyDescent="0.3">
      <c r="A56" s="12">
        <v>55</v>
      </c>
      <c r="B56" s="51">
        <v>3248</v>
      </c>
      <c r="C56" s="46" t="s">
        <v>129</v>
      </c>
      <c r="D56" s="42">
        <v>44683.65483796296</v>
      </c>
      <c r="E56" s="46" t="s">
        <v>44</v>
      </c>
      <c r="F56" s="46" t="s">
        <v>45</v>
      </c>
      <c r="G56" s="46" t="s">
        <v>60</v>
      </c>
      <c r="H56" s="46" t="s">
        <v>59</v>
      </c>
      <c r="I56" s="42">
        <v>44683.708333333336</v>
      </c>
      <c r="J56" s="52">
        <v>3248</v>
      </c>
    </row>
    <row r="57" spans="1:10" x14ac:dyDescent="0.3">
      <c r="A57" s="12">
        <v>56</v>
      </c>
      <c r="B57" s="51">
        <v>3220</v>
      </c>
      <c r="C57" s="46" t="s">
        <v>129</v>
      </c>
      <c r="D57" s="42">
        <v>44685.530613425923</v>
      </c>
      <c r="E57" s="46" t="s">
        <v>51</v>
      </c>
      <c r="F57" s="46" t="s">
        <v>45</v>
      </c>
      <c r="G57" s="46" t="s">
        <v>50</v>
      </c>
      <c r="H57" s="46" t="s">
        <v>61</v>
      </c>
      <c r="I57" s="42">
        <v>44685.547407407408</v>
      </c>
      <c r="J57" s="52">
        <v>3220</v>
      </c>
    </row>
    <row r="58" spans="1:10" x14ac:dyDescent="0.3">
      <c r="A58" s="49">
        <v>57</v>
      </c>
      <c r="B58" s="51">
        <v>4976</v>
      </c>
      <c r="C58" s="46" t="s">
        <v>129</v>
      </c>
      <c r="D58" s="42">
        <v>44689.333333333336</v>
      </c>
      <c r="E58" s="46" t="s">
        <v>57</v>
      </c>
      <c r="F58" s="46" t="s">
        <v>45</v>
      </c>
      <c r="G58" s="46" t="s">
        <v>48</v>
      </c>
      <c r="H58" s="46" t="s">
        <v>54</v>
      </c>
      <c r="I58" s="42">
        <v>44690.541666666664</v>
      </c>
      <c r="J58" s="52">
        <v>4976</v>
      </c>
    </row>
    <row r="59" spans="1:10" x14ac:dyDescent="0.3">
      <c r="A59" s="49">
        <v>58</v>
      </c>
      <c r="B59" s="51">
        <v>5009</v>
      </c>
      <c r="C59" s="46" t="s">
        <v>129</v>
      </c>
      <c r="D59" s="42">
        <v>44689.354166666664</v>
      </c>
      <c r="E59" s="46" t="s">
        <v>57</v>
      </c>
      <c r="F59" s="46" t="s">
        <v>45</v>
      </c>
      <c r="G59" s="46" t="s">
        <v>48</v>
      </c>
      <c r="H59" s="46" t="s">
        <v>59</v>
      </c>
      <c r="I59" s="42">
        <v>44691.472256944442</v>
      </c>
      <c r="J59" s="52">
        <v>5009</v>
      </c>
    </row>
    <row r="60" spans="1:10" x14ac:dyDescent="0.3">
      <c r="A60" s="12">
        <v>59</v>
      </c>
      <c r="B60" s="51">
        <v>3313</v>
      </c>
      <c r="C60" s="46" t="s">
        <v>129</v>
      </c>
      <c r="D60" s="42">
        <v>44693.672719907408</v>
      </c>
      <c r="E60" s="46" t="s">
        <v>51</v>
      </c>
      <c r="F60" s="46" t="s">
        <v>45</v>
      </c>
      <c r="G60" s="46" t="s">
        <v>50</v>
      </c>
      <c r="H60" s="46" t="s">
        <v>58</v>
      </c>
      <c r="I60" s="42">
        <v>44693.683020833334</v>
      </c>
      <c r="J60" s="52">
        <v>3313</v>
      </c>
    </row>
    <row r="61" spans="1:10" x14ac:dyDescent="0.3">
      <c r="A61" s="12">
        <v>60</v>
      </c>
      <c r="B61" s="51">
        <v>4835</v>
      </c>
      <c r="C61" s="46" t="s">
        <v>129</v>
      </c>
      <c r="D61" s="42">
        <v>44697.354166666664</v>
      </c>
      <c r="E61" s="46" t="s">
        <v>57</v>
      </c>
      <c r="F61" s="46" t="s">
        <v>45</v>
      </c>
      <c r="G61" s="46" t="s">
        <v>50</v>
      </c>
      <c r="H61" s="46" t="s">
        <v>59</v>
      </c>
      <c r="I61" s="42">
        <v>44708.645833333336</v>
      </c>
      <c r="J61" s="52">
        <v>4835</v>
      </c>
    </row>
    <row r="62" spans="1:10" x14ac:dyDescent="0.3">
      <c r="A62" s="12">
        <v>61</v>
      </c>
      <c r="B62" s="51">
        <v>3353</v>
      </c>
      <c r="C62" s="46" t="s">
        <v>129</v>
      </c>
      <c r="D62" s="42">
        <v>44697.566377314812</v>
      </c>
      <c r="E62" s="46" t="s">
        <v>44</v>
      </c>
      <c r="F62" s="46" t="s">
        <v>45</v>
      </c>
      <c r="G62" s="46" t="s">
        <v>48</v>
      </c>
      <c r="H62" s="46" t="s">
        <v>59</v>
      </c>
      <c r="I62" s="42">
        <v>44697.666666666664</v>
      </c>
      <c r="J62" s="52">
        <v>3353</v>
      </c>
    </row>
    <row r="63" spans="1:10" x14ac:dyDescent="0.3">
      <c r="A63" s="12">
        <v>62</v>
      </c>
      <c r="B63" s="51">
        <v>3355</v>
      </c>
      <c r="C63" s="46" t="s">
        <v>129</v>
      </c>
      <c r="D63" s="42">
        <v>44697.649525462963</v>
      </c>
      <c r="E63" s="46" t="s">
        <v>57</v>
      </c>
      <c r="F63" s="46" t="s">
        <v>45</v>
      </c>
      <c r="G63" s="46" t="s">
        <v>62</v>
      </c>
      <c r="H63" s="46" t="s">
        <v>54</v>
      </c>
      <c r="I63" s="42">
        <v>44697.708333333336</v>
      </c>
      <c r="J63" s="52">
        <v>3355</v>
      </c>
    </row>
    <row r="64" spans="1:10" x14ac:dyDescent="0.3">
      <c r="A64" s="12">
        <v>63</v>
      </c>
      <c r="B64" s="51">
        <v>4793</v>
      </c>
      <c r="C64" s="46" t="s">
        <v>129</v>
      </c>
      <c r="D64" s="42">
        <v>44698.354166666664</v>
      </c>
      <c r="E64" s="46" t="s">
        <v>57</v>
      </c>
      <c r="F64" s="46" t="s">
        <v>45</v>
      </c>
      <c r="G64" s="46" t="s">
        <v>50</v>
      </c>
      <c r="H64" s="46" t="s">
        <v>31</v>
      </c>
      <c r="I64" s="42">
        <v>44699.645833333336</v>
      </c>
      <c r="J64" s="52">
        <v>4793</v>
      </c>
    </row>
    <row r="65" spans="1:10" x14ac:dyDescent="0.3">
      <c r="A65" s="12">
        <v>64</v>
      </c>
      <c r="B65" s="51">
        <v>3501</v>
      </c>
      <c r="C65" s="46" t="s">
        <v>129</v>
      </c>
      <c r="D65" s="42">
        <v>44700.698206018518</v>
      </c>
      <c r="E65" s="46" t="s">
        <v>51</v>
      </c>
      <c r="F65" s="46" t="s">
        <v>45</v>
      </c>
      <c r="G65" s="46" t="s">
        <v>63</v>
      </c>
      <c r="H65" s="46" t="s">
        <v>52</v>
      </c>
      <c r="I65" s="42">
        <v>44711.722627314812</v>
      </c>
      <c r="J65" s="52">
        <v>3501</v>
      </c>
    </row>
    <row r="66" spans="1:10" x14ac:dyDescent="0.3">
      <c r="A66" s="12">
        <v>65</v>
      </c>
      <c r="B66" s="51">
        <v>4837</v>
      </c>
      <c r="C66" s="46" t="s">
        <v>129</v>
      </c>
      <c r="D66" s="42">
        <v>44701.535300925927</v>
      </c>
      <c r="E66" s="46" t="s">
        <v>57</v>
      </c>
      <c r="F66" s="46" t="s">
        <v>45</v>
      </c>
      <c r="G66" s="46" t="s">
        <v>50</v>
      </c>
      <c r="H66" s="46" t="s">
        <v>59</v>
      </c>
      <c r="I66" s="42">
        <v>44706.75</v>
      </c>
      <c r="J66" s="52">
        <v>4837</v>
      </c>
    </row>
    <row r="67" spans="1:10" x14ac:dyDescent="0.3">
      <c r="A67" s="12">
        <v>66</v>
      </c>
      <c r="B67" s="51">
        <v>3531</v>
      </c>
      <c r="C67" s="46" t="s">
        <v>129</v>
      </c>
      <c r="D67" s="42">
        <v>44701.704050925924</v>
      </c>
      <c r="E67" s="46" t="s">
        <v>44</v>
      </c>
      <c r="F67" s="46" t="s">
        <v>45</v>
      </c>
      <c r="G67" s="46" t="s">
        <v>50</v>
      </c>
      <c r="H67" s="46" t="s">
        <v>54</v>
      </c>
      <c r="I67" s="42">
        <v>44701.75</v>
      </c>
      <c r="J67" s="52">
        <v>3531</v>
      </c>
    </row>
    <row r="68" spans="1:10" x14ac:dyDescent="0.3">
      <c r="A68" s="12">
        <v>67</v>
      </c>
      <c r="B68" s="51">
        <v>3608</v>
      </c>
      <c r="C68" s="46" t="s">
        <v>129</v>
      </c>
      <c r="D68" s="42">
        <v>44704.462534722225</v>
      </c>
      <c r="E68" s="46" t="s">
        <v>51</v>
      </c>
      <c r="F68" s="46" t="s">
        <v>45</v>
      </c>
      <c r="G68" s="46" t="s">
        <v>63</v>
      </c>
      <c r="H68" s="46" t="s">
        <v>64</v>
      </c>
      <c r="I68" s="42">
        <v>44704.75</v>
      </c>
      <c r="J68" s="52">
        <v>3608</v>
      </c>
    </row>
    <row r="69" spans="1:10" x14ac:dyDescent="0.3">
      <c r="A69" s="12">
        <v>68</v>
      </c>
      <c r="B69" s="51">
        <v>3627</v>
      </c>
      <c r="C69" s="46" t="s">
        <v>129</v>
      </c>
      <c r="D69" s="42">
        <v>44706.72074074074</v>
      </c>
      <c r="E69" s="46" t="s">
        <v>51</v>
      </c>
      <c r="F69" s="46" t="s">
        <v>45</v>
      </c>
      <c r="G69" s="46" t="s">
        <v>46</v>
      </c>
      <c r="H69" s="46" t="s">
        <v>52</v>
      </c>
      <c r="I69" s="42">
        <v>44706.833333333336</v>
      </c>
      <c r="J69" s="52">
        <v>3627</v>
      </c>
    </row>
    <row r="70" spans="1:10" x14ac:dyDescent="0.3">
      <c r="A70" s="12">
        <v>69</v>
      </c>
      <c r="B70" s="51">
        <v>3658</v>
      </c>
      <c r="C70" s="46" t="s">
        <v>129</v>
      </c>
      <c r="D70" s="42">
        <v>44707.721261574072</v>
      </c>
      <c r="E70" s="46" t="s">
        <v>51</v>
      </c>
      <c r="F70" s="46" t="s">
        <v>45</v>
      </c>
      <c r="G70" s="46" t="s">
        <v>46</v>
      </c>
      <c r="H70" s="46" t="s">
        <v>52</v>
      </c>
      <c r="I70" s="42">
        <v>44707.833333333336</v>
      </c>
      <c r="J70" s="52">
        <v>3658</v>
      </c>
    </row>
    <row r="71" spans="1:10" x14ac:dyDescent="0.3">
      <c r="A71" s="12">
        <v>70</v>
      </c>
      <c r="B71" s="51">
        <v>3661</v>
      </c>
      <c r="C71" s="46" t="s">
        <v>129</v>
      </c>
      <c r="D71" s="42">
        <v>44708.450937499998</v>
      </c>
      <c r="E71" s="46" t="s">
        <v>57</v>
      </c>
      <c r="F71" s="46" t="s">
        <v>45</v>
      </c>
      <c r="G71" s="46" t="s">
        <v>46</v>
      </c>
      <c r="H71" s="46" t="s">
        <v>52</v>
      </c>
      <c r="I71" s="42">
        <v>44708.470937500002</v>
      </c>
      <c r="J71" s="52">
        <v>3661</v>
      </c>
    </row>
    <row r="72" spans="1:10" x14ac:dyDescent="0.3">
      <c r="A72" s="12">
        <v>71</v>
      </c>
      <c r="B72" s="51">
        <v>3730</v>
      </c>
      <c r="C72" s="46" t="s">
        <v>129</v>
      </c>
      <c r="D72" s="42">
        <v>44711.538206018522</v>
      </c>
      <c r="E72" s="46" t="s">
        <v>44</v>
      </c>
      <c r="F72" s="46" t="s">
        <v>45</v>
      </c>
      <c r="G72" s="46" t="s">
        <v>71</v>
      </c>
      <c r="H72" s="46" t="s">
        <v>58</v>
      </c>
      <c r="I72" s="42">
        <v>44711.475092592591</v>
      </c>
      <c r="J72" s="52">
        <v>3730</v>
      </c>
    </row>
    <row r="73" spans="1:10" x14ac:dyDescent="0.3">
      <c r="A73" s="12">
        <v>72</v>
      </c>
      <c r="B73" s="51">
        <v>3734</v>
      </c>
      <c r="C73" s="46" t="s">
        <v>129</v>
      </c>
      <c r="D73" s="42">
        <v>44712.639409722222</v>
      </c>
      <c r="E73" s="46" t="s">
        <v>51</v>
      </c>
      <c r="F73" s="46" t="s">
        <v>45</v>
      </c>
      <c r="G73" s="46" t="s">
        <v>63</v>
      </c>
      <c r="H73" s="46" t="s">
        <v>52</v>
      </c>
      <c r="I73" s="42">
        <v>44722.733796296299</v>
      </c>
      <c r="J73" s="52">
        <v>3734</v>
      </c>
    </row>
    <row r="74" spans="1:10" x14ac:dyDescent="0.3">
      <c r="A74" s="12">
        <v>73</v>
      </c>
      <c r="B74" s="51">
        <v>3747</v>
      </c>
      <c r="C74" s="46" t="s">
        <v>129</v>
      </c>
      <c r="D74" s="42">
        <v>44712.708912037036</v>
      </c>
      <c r="E74" s="46" t="s">
        <v>57</v>
      </c>
      <c r="F74" s="46" t="s">
        <v>45</v>
      </c>
      <c r="G74" s="46" t="s">
        <v>63</v>
      </c>
      <c r="H74" s="46" t="s">
        <v>52</v>
      </c>
      <c r="I74" s="42">
        <v>44713.709386574075</v>
      </c>
      <c r="J74" s="52">
        <v>3747</v>
      </c>
    </row>
    <row r="75" spans="1:10" x14ac:dyDescent="0.3">
      <c r="A75" s="12">
        <v>74</v>
      </c>
      <c r="B75" s="51">
        <v>3748</v>
      </c>
      <c r="C75" s="46" t="s">
        <v>129</v>
      </c>
      <c r="D75" s="42">
        <v>44712.71502314815</v>
      </c>
      <c r="E75" s="46" t="s">
        <v>57</v>
      </c>
      <c r="F75" s="46" t="s">
        <v>45</v>
      </c>
      <c r="G75" s="46" t="s">
        <v>63</v>
      </c>
      <c r="H75" s="46" t="s">
        <v>52</v>
      </c>
      <c r="I75" s="42">
        <v>44722.737187500003</v>
      </c>
      <c r="J75" s="52">
        <v>3748</v>
      </c>
    </row>
    <row r="76" spans="1:10" x14ac:dyDescent="0.3">
      <c r="A76" s="12">
        <v>75</v>
      </c>
      <c r="B76" s="51">
        <v>3749</v>
      </c>
      <c r="C76" s="46" t="s">
        <v>129</v>
      </c>
      <c r="D76" s="42">
        <v>44712.720567129632</v>
      </c>
      <c r="E76" s="46" t="s">
        <v>51</v>
      </c>
      <c r="F76" s="46" t="s">
        <v>45</v>
      </c>
      <c r="G76" s="46" t="s">
        <v>63</v>
      </c>
      <c r="H76" s="46" t="s">
        <v>52</v>
      </c>
      <c r="I76" s="42">
        <v>44722.740555555552</v>
      </c>
      <c r="J76" s="52">
        <v>3749</v>
      </c>
    </row>
    <row r="77" spans="1:10" x14ac:dyDescent="0.3">
      <c r="A77" s="12">
        <v>76</v>
      </c>
      <c r="B77" s="51">
        <v>3750</v>
      </c>
      <c r="C77" s="46" t="s">
        <v>129</v>
      </c>
      <c r="D77" s="42">
        <v>44712.723287037035</v>
      </c>
      <c r="E77" s="46" t="s">
        <v>51</v>
      </c>
      <c r="F77" s="46" t="s">
        <v>45</v>
      </c>
      <c r="G77" s="46" t="s">
        <v>63</v>
      </c>
      <c r="H77" s="46" t="s">
        <v>52</v>
      </c>
      <c r="I77" s="42">
        <v>44729.417916666665</v>
      </c>
      <c r="J77" s="52">
        <v>3750</v>
      </c>
    </row>
    <row r="78" spans="1:10" x14ac:dyDescent="0.3">
      <c r="A78" s="12">
        <v>77</v>
      </c>
      <c r="B78" s="51">
        <v>5039</v>
      </c>
      <c r="C78" s="46" t="s">
        <v>129</v>
      </c>
      <c r="D78" s="42">
        <v>44713.375</v>
      </c>
      <c r="E78" s="46" t="s">
        <v>57</v>
      </c>
      <c r="F78" s="46" t="s">
        <v>45</v>
      </c>
      <c r="G78" s="46" t="s">
        <v>46</v>
      </c>
      <c r="H78" s="46" t="s">
        <v>52</v>
      </c>
      <c r="I78" s="42">
        <v>44714.625</v>
      </c>
      <c r="J78" s="52">
        <v>5039</v>
      </c>
    </row>
    <row r="79" spans="1:10" x14ac:dyDescent="0.3">
      <c r="A79" s="12">
        <v>78</v>
      </c>
      <c r="B79" s="51">
        <v>3754</v>
      </c>
      <c r="C79" s="46" t="s">
        <v>129</v>
      </c>
      <c r="D79" s="42">
        <v>44714.368090277778</v>
      </c>
      <c r="E79" s="46" t="s">
        <v>57</v>
      </c>
      <c r="F79" s="46" t="s">
        <v>45</v>
      </c>
      <c r="G79" s="46" t="s">
        <v>55</v>
      </c>
      <c r="H79" s="46" t="s">
        <v>52</v>
      </c>
      <c r="I79" s="42">
        <v>44714.388090277775</v>
      </c>
      <c r="J79" s="52">
        <v>3754</v>
      </c>
    </row>
    <row r="80" spans="1:10" x14ac:dyDescent="0.3">
      <c r="A80" s="12">
        <v>79</v>
      </c>
      <c r="B80" s="51">
        <v>4268</v>
      </c>
      <c r="C80" s="46" t="s">
        <v>129</v>
      </c>
      <c r="D80" s="42">
        <v>44715.641597222224</v>
      </c>
      <c r="E80" s="46" t="s">
        <v>51</v>
      </c>
      <c r="F80" s="46" t="s">
        <v>45</v>
      </c>
      <c r="G80" s="46" t="s">
        <v>49</v>
      </c>
      <c r="H80" s="46" t="s">
        <v>52</v>
      </c>
      <c r="I80" s="42">
        <v>44924.537418981483</v>
      </c>
      <c r="J80" s="52">
        <v>4268</v>
      </c>
    </row>
    <row r="81" spans="1:10" x14ac:dyDescent="0.3">
      <c r="A81" s="12">
        <v>80</v>
      </c>
      <c r="B81" s="51">
        <v>3795</v>
      </c>
      <c r="C81" s="46" t="s">
        <v>129</v>
      </c>
      <c r="D81" s="42">
        <v>44718.728622685187</v>
      </c>
      <c r="E81" s="46" t="s">
        <v>51</v>
      </c>
      <c r="F81" s="46" t="s">
        <v>45</v>
      </c>
      <c r="G81" s="46" t="s">
        <v>46</v>
      </c>
      <c r="H81" s="46" t="s">
        <v>52</v>
      </c>
      <c r="I81" s="42">
        <v>44718.748622685183</v>
      </c>
      <c r="J81" s="52">
        <v>3795</v>
      </c>
    </row>
    <row r="82" spans="1:10" x14ac:dyDescent="0.3">
      <c r="A82" s="12">
        <v>81</v>
      </c>
      <c r="B82" s="51">
        <v>3797</v>
      </c>
      <c r="C82" s="46" t="s">
        <v>129</v>
      </c>
      <c r="D82" s="42">
        <v>44718.73605324074</v>
      </c>
      <c r="E82" s="46" t="s">
        <v>51</v>
      </c>
      <c r="F82" s="46" t="s">
        <v>45</v>
      </c>
      <c r="G82" s="46" t="s">
        <v>50</v>
      </c>
      <c r="H82" s="46" t="s">
        <v>52</v>
      </c>
      <c r="I82" s="42">
        <v>44718.756053240744</v>
      </c>
      <c r="J82" s="52">
        <v>3797</v>
      </c>
    </row>
    <row r="83" spans="1:10" x14ac:dyDescent="0.3">
      <c r="A83" s="12">
        <v>82</v>
      </c>
      <c r="B83" s="51">
        <v>3954</v>
      </c>
      <c r="C83" s="46" t="s">
        <v>129</v>
      </c>
      <c r="D83" s="42">
        <v>44726.406875000001</v>
      </c>
      <c r="E83" s="46" t="s">
        <v>44</v>
      </c>
      <c r="F83" s="46" t="s">
        <v>45</v>
      </c>
      <c r="G83" s="46" t="s">
        <v>63</v>
      </c>
      <c r="H83" s="46" t="s">
        <v>52</v>
      </c>
      <c r="I83" s="42">
        <v>44736.669189814813</v>
      </c>
      <c r="J83" s="52">
        <v>3954</v>
      </c>
    </row>
    <row r="84" spans="1:10" x14ac:dyDescent="0.3">
      <c r="A84" s="12">
        <v>83</v>
      </c>
      <c r="B84" s="51">
        <v>3974</v>
      </c>
      <c r="C84" s="46" t="s">
        <v>129</v>
      </c>
      <c r="D84" s="42">
        <v>44728.423888888887</v>
      </c>
      <c r="E84" s="46" t="s">
        <v>57</v>
      </c>
      <c r="F84" s="46" t="s">
        <v>45</v>
      </c>
      <c r="G84" s="46" t="s">
        <v>65</v>
      </c>
      <c r="H84" s="46" t="s">
        <v>52</v>
      </c>
      <c r="I84" s="42">
        <v>44728.443888888891</v>
      </c>
      <c r="J84" s="52">
        <v>3974</v>
      </c>
    </row>
    <row r="85" spans="1:10" x14ac:dyDescent="0.3">
      <c r="A85" s="12">
        <v>84</v>
      </c>
      <c r="B85" s="51">
        <v>3993</v>
      </c>
      <c r="C85" s="46" t="s">
        <v>129</v>
      </c>
      <c r="D85" s="42">
        <v>44728.52652777778</v>
      </c>
      <c r="E85" s="46" t="s">
        <v>51</v>
      </c>
      <c r="F85" s="46" t="s">
        <v>45</v>
      </c>
      <c r="G85" s="46" t="s">
        <v>63</v>
      </c>
      <c r="H85" s="46" t="s">
        <v>52</v>
      </c>
      <c r="I85" s="42">
        <v>44741.642743055556</v>
      </c>
      <c r="J85" s="52">
        <v>3993</v>
      </c>
    </row>
    <row r="86" spans="1:10" x14ac:dyDescent="0.3">
      <c r="A86" s="12">
        <v>85</v>
      </c>
      <c r="B86" s="51">
        <v>4060</v>
      </c>
      <c r="C86" s="46" t="s">
        <v>129</v>
      </c>
      <c r="D86" s="42">
        <v>44736.714039351849</v>
      </c>
      <c r="E86" s="46" t="s">
        <v>51</v>
      </c>
      <c r="F86" s="46" t="s">
        <v>45</v>
      </c>
      <c r="G86" s="46" t="s">
        <v>46</v>
      </c>
      <c r="H86" s="46" t="s">
        <v>52</v>
      </c>
      <c r="I86" s="42">
        <v>44736.734039351853</v>
      </c>
      <c r="J86" s="52">
        <v>4060</v>
      </c>
    </row>
    <row r="87" spans="1:10" x14ac:dyDescent="0.3">
      <c r="A87" s="12">
        <v>86</v>
      </c>
      <c r="B87" s="51">
        <v>4930</v>
      </c>
      <c r="C87" s="46" t="s">
        <v>129</v>
      </c>
      <c r="D87" s="42">
        <v>44740.395833333336</v>
      </c>
      <c r="E87" s="46" t="s">
        <v>57</v>
      </c>
      <c r="F87" s="46" t="s">
        <v>45</v>
      </c>
      <c r="G87" s="46" t="s">
        <v>50</v>
      </c>
      <c r="H87" s="46" t="s">
        <v>52</v>
      </c>
      <c r="I87" s="42">
        <v>44742.625</v>
      </c>
      <c r="J87" s="52">
        <v>4930</v>
      </c>
    </row>
    <row r="88" spans="1:10" x14ac:dyDescent="0.3">
      <c r="A88" s="12">
        <v>87</v>
      </c>
      <c r="B88" s="51">
        <v>4062</v>
      </c>
      <c r="C88" s="46" t="s">
        <v>129</v>
      </c>
      <c r="D88" s="42">
        <v>44740.435937499999</v>
      </c>
      <c r="E88" s="46" t="s">
        <v>51</v>
      </c>
      <c r="F88" s="46" t="s">
        <v>45</v>
      </c>
      <c r="G88" s="46" t="s">
        <v>46</v>
      </c>
      <c r="H88" s="46" t="s">
        <v>52</v>
      </c>
      <c r="I88" s="42">
        <v>44740.455937500003</v>
      </c>
      <c r="J88" s="52">
        <v>4062</v>
      </c>
    </row>
    <row r="89" spans="1:10" x14ac:dyDescent="0.3">
      <c r="A89" s="12">
        <v>88</v>
      </c>
      <c r="B89" s="51">
        <v>4063</v>
      </c>
      <c r="C89" s="46" t="s">
        <v>129</v>
      </c>
      <c r="D89" s="42">
        <v>44740.437696759262</v>
      </c>
      <c r="E89" s="46" t="s">
        <v>57</v>
      </c>
      <c r="F89" s="46" t="s">
        <v>45</v>
      </c>
      <c r="G89" s="46" t="s">
        <v>46</v>
      </c>
      <c r="H89" s="46" t="s">
        <v>52</v>
      </c>
      <c r="I89" s="42">
        <v>44740.441053240742</v>
      </c>
      <c r="J89" s="52">
        <v>4063</v>
      </c>
    </row>
    <row r="90" spans="1:10" x14ac:dyDescent="0.3">
      <c r="A90" s="12">
        <v>89</v>
      </c>
      <c r="B90" s="51">
        <v>4064</v>
      </c>
      <c r="C90" s="46" t="s">
        <v>129</v>
      </c>
      <c r="D90" s="42">
        <v>44740.443703703706</v>
      </c>
      <c r="E90" s="46" t="s">
        <v>51</v>
      </c>
      <c r="F90" s="46" t="s">
        <v>45</v>
      </c>
      <c r="G90" s="46" t="s">
        <v>46</v>
      </c>
      <c r="H90" s="46" t="s">
        <v>52</v>
      </c>
      <c r="I90" s="42">
        <v>44740.463703703703</v>
      </c>
      <c r="J90" s="52">
        <v>4064</v>
      </c>
    </row>
    <row r="91" spans="1:10" x14ac:dyDescent="0.3">
      <c r="A91" s="12">
        <v>90</v>
      </c>
      <c r="B91" s="51">
        <v>4067</v>
      </c>
      <c r="C91" s="46" t="s">
        <v>129</v>
      </c>
      <c r="D91" s="42">
        <v>44740.506527777776</v>
      </c>
      <c r="E91" s="46" t="s">
        <v>51</v>
      </c>
      <c r="F91" s="46" t="s">
        <v>45</v>
      </c>
      <c r="G91" s="46" t="s">
        <v>46</v>
      </c>
      <c r="H91" s="46" t="s">
        <v>52</v>
      </c>
      <c r="I91" s="42">
        <v>44740.52652777778</v>
      </c>
      <c r="J91" s="52">
        <v>4067</v>
      </c>
    </row>
    <row r="92" spans="1:10" x14ac:dyDescent="0.3">
      <c r="A92" s="12">
        <v>91</v>
      </c>
      <c r="B92" s="51">
        <v>4101</v>
      </c>
      <c r="C92" s="46" t="s">
        <v>129</v>
      </c>
      <c r="D92" s="42">
        <v>44742.504942129628</v>
      </c>
      <c r="E92" s="46" t="s">
        <v>44</v>
      </c>
      <c r="F92" s="46" t="s">
        <v>45</v>
      </c>
      <c r="G92" s="46" t="s">
        <v>46</v>
      </c>
      <c r="H92" s="46" t="s">
        <v>52</v>
      </c>
      <c r="I92" s="42">
        <v>44742.524942129632</v>
      </c>
      <c r="J92" s="52">
        <v>4101</v>
      </c>
    </row>
    <row r="93" spans="1:10" x14ac:dyDescent="0.3">
      <c r="A93" s="12">
        <v>92</v>
      </c>
      <c r="B93" s="51">
        <v>4152</v>
      </c>
      <c r="C93" s="46" t="s">
        <v>129</v>
      </c>
      <c r="D93" s="42">
        <v>44746.727673611109</v>
      </c>
      <c r="E93" s="46" t="s">
        <v>57</v>
      </c>
      <c r="F93" s="46" t="s">
        <v>45</v>
      </c>
      <c r="G93" s="46" t="s">
        <v>46</v>
      </c>
      <c r="H93" s="46" t="s">
        <v>53</v>
      </c>
      <c r="I93" s="42">
        <v>44746.747673611113</v>
      </c>
      <c r="J93" s="52">
        <v>4152</v>
      </c>
    </row>
    <row r="94" spans="1:10" x14ac:dyDescent="0.3">
      <c r="A94" s="12">
        <v>93</v>
      </c>
      <c r="B94" s="51">
        <v>4172</v>
      </c>
      <c r="C94" s="46" t="s">
        <v>129</v>
      </c>
      <c r="D94" s="42">
        <v>44747.676979166667</v>
      </c>
      <c r="E94" s="46" t="s">
        <v>51</v>
      </c>
      <c r="F94" s="46" t="s">
        <v>45</v>
      </c>
      <c r="G94" s="46" t="s">
        <v>46</v>
      </c>
      <c r="H94" s="46" t="s">
        <v>53</v>
      </c>
      <c r="I94" s="42">
        <v>44747.696979166663</v>
      </c>
      <c r="J94" s="52">
        <v>4172</v>
      </c>
    </row>
    <row r="95" spans="1:10" x14ac:dyDescent="0.3">
      <c r="A95" s="12">
        <v>94</v>
      </c>
      <c r="B95" s="51">
        <v>4237</v>
      </c>
      <c r="C95" s="46" t="s">
        <v>129</v>
      </c>
      <c r="D95" s="42">
        <v>44750.5078587963</v>
      </c>
      <c r="E95" s="46" t="s">
        <v>51</v>
      </c>
      <c r="F95" s="46" t="s">
        <v>45</v>
      </c>
      <c r="G95" s="46" t="s">
        <v>46</v>
      </c>
      <c r="H95" s="46" t="s">
        <v>52</v>
      </c>
      <c r="I95" s="42">
        <v>44750.527858796297</v>
      </c>
      <c r="J95" s="52">
        <v>4237</v>
      </c>
    </row>
    <row r="96" spans="1:10" x14ac:dyDescent="0.3">
      <c r="A96" s="12">
        <v>95</v>
      </c>
      <c r="B96" s="51">
        <v>4276</v>
      </c>
      <c r="C96" s="46" t="s">
        <v>129</v>
      </c>
      <c r="D96" s="42">
        <v>44754.738483796296</v>
      </c>
      <c r="E96" s="46" t="s">
        <v>51</v>
      </c>
      <c r="F96" s="46" t="s">
        <v>45</v>
      </c>
      <c r="G96" s="46" t="s">
        <v>50</v>
      </c>
      <c r="H96" s="46" t="s">
        <v>58</v>
      </c>
      <c r="I96" s="42">
        <v>44754.758483796293</v>
      </c>
      <c r="J96" s="52">
        <v>4276</v>
      </c>
    </row>
    <row r="97" spans="1:10" x14ac:dyDescent="0.3">
      <c r="A97" s="12">
        <v>96</v>
      </c>
      <c r="B97" s="51">
        <v>4357</v>
      </c>
      <c r="C97" s="46" t="s">
        <v>129</v>
      </c>
      <c r="D97" s="42">
        <v>44757.559398148151</v>
      </c>
      <c r="E97" s="46" t="s">
        <v>57</v>
      </c>
      <c r="F97" s="46" t="s">
        <v>45</v>
      </c>
      <c r="G97" s="46" t="s">
        <v>55</v>
      </c>
      <c r="H97" s="46" t="s">
        <v>66</v>
      </c>
      <c r="I97" s="42">
        <v>44767.756574074076</v>
      </c>
      <c r="J97" s="52">
        <v>4357</v>
      </c>
    </row>
    <row r="98" spans="1:10" x14ac:dyDescent="0.3">
      <c r="A98" s="12">
        <v>97</v>
      </c>
      <c r="B98" s="51">
        <v>4368</v>
      </c>
      <c r="C98" s="46" t="s">
        <v>129</v>
      </c>
      <c r="D98" s="42">
        <v>44757.715925925928</v>
      </c>
      <c r="E98" s="46" t="s">
        <v>57</v>
      </c>
      <c r="F98" s="46" t="s">
        <v>45</v>
      </c>
      <c r="G98" s="46" t="s">
        <v>55</v>
      </c>
      <c r="H98" s="46" t="s">
        <v>58</v>
      </c>
      <c r="I98" s="42">
        <v>44767.763819444444</v>
      </c>
      <c r="J98" s="52">
        <v>4368</v>
      </c>
    </row>
    <row r="99" spans="1:10" x14ac:dyDescent="0.3">
      <c r="A99" s="12">
        <v>98</v>
      </c>
      <c r="B99" s="51">
        <v>4369</v>
      </c>
      <c r="C99" s="46" t="s">
        <v>129</v>
      </c>
      <c r="D99" s="42">
        <v>44757.733483796299</v>
      </c>
      <c r="E99" s="46" t="s">
        <v>57</v>
      </c>
      <c r="F99" s="46" t="s">
        <v>45</v>
      </c>
      <c r="G99" s="46" t="s">
        <v>50</v>
      </c>
      <c r="H99" s="46" t="s">
        <v>61</v>
      </c>
      <c r="I99" s="42">
        <v>44761.258715277778</v>
      </c>
      <c r="J99" s="52">
        <v>4369</v>
      </c>
    </row>
    <row r="100" spans="1:10" x14ac:dyDescent="0.3">
      <c r="A100" s="12">
        <v>99</v>
      </c>
      <c r="B100" s="51">
        <v>4370</v>
      </c>
      <c r="C100" s="46" t="s">
        <v>129</v>
      </c>
      <c r="D100" s="42">
        <v>44757.733506944445</v>
      </c>
      <c r="E100" s="46" t="s">
        <v>57</v>
      </c>
      <c r="F100" s="46" t="s">
        <v>45</v>
      </c>
      <c r="G100" s="46" t="s">
        <v>50</v>
      </c>
      <c r="H100" s="46" t="s">
        <v>61</v>
      </c>
      <c r="I100" s="42">
        <v>44761.219131944446</v>
      </c>
      <c r="J100" s="52">
        <v>4370</v>
      </c>
    </row>
    <row r="101" spans="1:10" x14ac:dyDescent="0.3">
      <c r="A101" s="12">
        <v>100</v>
      </c>
      <c r="B101" s="51">
        <v>4382</v>
      </c>
      <c r="C101" s="46" t="s">
        <v>129</v>
      </c>
      <c r="D101" s="42">
        <v>44760.531967592593</v>
      </c>
      <c r="E101" s="46" t="s">
        <v>44</v>
      </c>
      <c r="F101" s="46" t="s">
        <v>45</v>
      </c>
      <c r="G101" s="46" t="s">
        <v>46</v>
      </c>
      <c r="H101" s="46" t="s">
        <v>52</v>
      </c>
      <c r="I101" s="42">
        <v>44760.55196759259</v>
      </c>
      <c r="J101" s="52">
        <v>4382</v>
      </c>
    </row>
    <row r="102" spans="1:10" x14ac:dyDescent="0.3">
      <c r="A102" s="12">
        <v>101</v>
      </c>
      <c r="B102" s="51">
        <v>4384</v>
      </c>
      <c r="C102" s="46" t="s">
        <v>129</v>
      </c>
      <c r="D102" s="42">
        <v>44760.564606481479</v>
      </c>
      <c r="E102" s="46" t="s">
        <v>57</v>
      </c>
      <c r="F102" s="46" t="s">
        <v>45</v>
      </c>
      <c r="G102" s="46" t="s">
        <v>50</v>
      </c>
      <c r="H102" s="46" t="s">
        <v>56</v>
      </c>
      <c r="I102" s="42">
        <v>44777.75</v>
      </c>
      <c r="J102" s="52">
        <v>4384</v>
      </c>
    </row>
    <row r="103" spans="1:10" x14ac:dyDescent="0.3">
      <c r="A103" s="12">
        <v>102</v>
      </c>
      <c r="B103" s="51">
        <v>4385</v>
      </c>
      <c r="C103" s="46" t="s">
        <v>129</v>
      </c>
      <c r="D103" s="42">
        <v>44760.564641203702</v>
      </c>
      <c r="E103" s="46" t="s">
        <v>57</v>
      </c>
      <c r="F103" s="46" t="s">
        <v>45</v>
      </c>
      <c r="G103" s="46" t="s">
        <v>50</v>
      </c>
      <c r="H103" s="46" t="s">
        <v>56</v>
      </c>
      <c r="I103" s="42">
        <v>44777.636099537034</v>
      </c>
      <c r="J103" s="52">
        <v>4385</v>
      </c>
    </row>
    <row r="104" spans="1:10" x14ac:dyDescent="0.3">
      <c r="A104" s="12">
        <v>103</v>
      </c>
      <c r="B104" s="51">
        <v>4386</v>
      </c>
      <c r="C104" s="46" t="s">
        <v>129</v>
      </c>
      <c r="D104" s="42">
        <v>44760.564733796295</v>
      </c>
      <c r="E104" s="46" t="s">
        <v>57</v>
      </c>
      <c r="F104" s="46" t="s">
        <v>45</v>
      </c>
      <c r="G104" s="46" t="s">
        <v>50</v>
      </c>
      <c r="H104" s="46" t="s">
        <v>56</v>
      </c>
      <c r="I104" s="42">
        <v>44777.706006944441</v>
      </c>
      <c r="J104" s="52">
        <v>4386</v>
      </c>
    </row>
    <row r="105" spans="1:10" x14ac:dyDescent="0.3">
      <c r="A105" s="12">
        <v>104</v>
      </c>
      <c r="B105" s="51">
        <v>4411</v>
      </c>
      <c r="C105" s="46" t="s">
        <v>129</v>
      </c>
      <c r="D105" s="42">
        <v>44760.712465277778</v>
      </c>
      <c r="E105" s="46" t="s">
        <v>51</v>
      </c>
      <c r="F105" s="46" t="s">
        <v>45</v>
      </c>
      <c r="G105" s="46" t="s">
        <v>50</v>
      </c>
      <c r="H105" s="46" t="s">
        <v>52</v>
      </c>
      <c r="I105" s="42">
        <v>44760.732465277775</v>
      </c>
      <c r="J105" s="52">
        <v>4411</v>
      </c>
    </row>
    <row r="106" spans="1:10" x14ac:dyDescent="0.3">
      <c r="A106" s="12">
        <v>105</v>
      </c>
      <c r="B106" s="51">
        <v>4461</v>
      </c>
      <c r="C106" s="46" t="s">
        <v>129</v>
      </c>
      <c r="D106" s="42">
        <v>44762.658506944441</v>
      </c>
      <c r="E106" s="46" t="s">
        <v>51</v>
      </c>
      <c r="F106" s="46" t="s">
        <v>45</v>
      </c>
      <c r="G106" s="46" t="s">
        <v>63</v>
      </c>
      <c r="H106" s="46" t="s">
        <v>52</v>
      </c>
      <c r="I106" s="42">
        <v>44762.773368055554</v>
      </c>
      <c r="J106" s="52">
        <v>4461</v>
      </c>
    </row>
    <row r="107" spans="1:10" x14ac:dyDescent="0.3">
      <c r="A107" s="12">
        <v>106</v>
      </c>
      <c r="B107" s="51">
        <v>4463</v>
      </c>
      <c r="C107" s="46" t="s">
        <v>129</v>
      </c>
      <c r="D107" s="42">
        <v>44762.78597222222</v>
      </c>
      <c r="E107" s="46" t="s">
        <v>57</v>
      </c>
      <c r="F107" s="46" t="s">
        <v>45</v>
      </c>
      <c r="G107" s="46" t="s">
        <v>48</v>
      </c>
      <c r="H107" s="46" t="s">
        <v>54</v>
      </c>
      <c r="I107" s="42">
        <v>44904.588530092595</v>
      </c>
      <c r="J107" s="52">
        <v>4463</v>
      </c>
    </row>
    <row r="108" spans="1:10" x14ac:dyDescent="0.3">
      <c r="A108" s="12">
        <v>107</v>
      </c>
      <c r="B108" s="51">
        <v>4464</v>
      </c>
      <c r="C108" s="46" t="s">
        <v>129</v>
      </c>
      <c r="D108" s="42">
        <v>44762.785995370374</v>
      </c>
      <c r="E108" s="46" t="s">
        <v>57</v>
      </c>
      <c r="F108" s="46" t="s">
        <v>45</v>
      </c>
      <c r="G108" s="46" t="s">
        <v>48</v>
      </c>
      <c r="H108" s="46" t="s">
        <v>54</v>
      </c>
      <c r="I108" s="42">
        <v>44764.75</v>
      </c>
      <c r="J108" s="52">
        <v>4464</v>
      </c>
    </row>
    <row r="109" spans="1:10" x14ac:dyDescent="0.3">
      <c r="A109" s="12">
        <v>108</v>
      </c>
      <c r="B109" s="51">
        <v>4470</v>
      </c>
      <c r="C109" s="46" t="s">
        <v>129</v>
      </c>
      <c r="D109" s="42">
        <v>44763.456435185188</v>
      </c>
      <c r="E109" s="46" t="s">
        <v>51</v>
      </c>
      <c r="F109" s="46" t="s">
        <v>45</v>
      </c>
      <c r="G109" s="46" t="s">
        <v>63</v>
      </c>
      <c r="H109" s="46" t="s">
        <v>52</v>
      </c>
      <c r="I109" s="42">
        <v>44763.206018518518</v>
      </c>
      <c r="J109" s="52">
        <v>4470</v>
      </c>
    </row>
    <row r="110" spans="1:10" x14ac:dyDescent="0.3">
      <c r="A110" s="12">
        <v>109</v>
      </c>
      <c r="B110" s="51">
        <v>4495</v>
      </c>
      <c r="C110" s="46" t="s">
        <v>129</v>
      </c>
      <c r="D110" s="42">
        <v>44764.488321759258</v>
      </c>
      <c r="E110" s="46" t="s">
        <v>57</v>
      </c>
      <c r="F110" s="46" t="s">
        <v>45</v>
      </c>
      <c r="G110" s="46" t="s">
        <v>50</v>
      </c>
      <c r="H110" s="46" t="s">
        <v>52</v>
      </c>
      <c r="I110" s="42">
        <v>44875.693009259259</v>
      </c>
      <c r="J110" s="52">
        <v>4495</v>
      </c>
    </row>
    <row r="111" spans="1:10" x14ac:dyDescent="0.3">
      <c r="A111" s="12">
        <v>110</v>
      </c>
      <c r="B111" s="51">
        <v>4508</v>
      </c>
      <c r="C111" s="46" t="s">
        <v>129</v>
      </c>
      <c r="D111" s="42">
        <v>44764.682534722226</v>
      </c>
      <c r="E111" s="46" t="s">
        <v>57</v>
      </c>
      <c r="F111" s="46" t="s">
        <v>45</v>
      </c>
      <c r="G111" s="46" t="s">
        <v>49</v>
      </c>
      <c r="H111" s="46" t="s">
        <v>52</v>
      </c>
      <c r="I111" s="42">
        <v>44852.319687499999</v>
      </c>
      <c r="J111" s="52">
        <v>4508</v>
      </c>
    </row>
    <row r="112" spans="1:10" x14ac:dyDescent="0.3">
      <c r="A112" s="12">
        <v>111</v>
      </c>
      <c r="B112" s="51">
        <v>4516</v>
      </c>
      <c r="C112" s="46" t="s">
        <v>129</v>
      </c>
      <c r="D112" s="42">
        <v>44764.812986111108</v>
      </c>
      <c r="E112" s="46" t="s">
        <v>57</v>
      </c>
      <c r="F112" s="46" t="s">
        <v>45</v>
      </c>
      <c r="G112" s="46" t="s">
        <v>55</v>
      </c>
      <c r="H112" s="46" t="s">
        <v>58</v>
      </c>
      <c r="I112" s="42">
        <v>44767.394583333335</v>
      </c>
      <c r="J112" s="52">
        <v>4516</v>
      </c>
    </row>
    <row r="113" spans="1:10" x14ac:dyDescent="0.3">
      <c r="A113" s="12">
        <v>112</v>
      </c>
      <c r="B113" s="51">
        <v>4520</v>
      </c>
      <c r="C113" s="46" t="s">
        <v>129</v>
      </c>
      <c r="D113" s="42">
        <v>44765.383020833331</v>
      </c>
      <c r="E113" s="46" t="s">
        <v>57</v>
      </c>
      <c r="F113" s="46" t="s">
        <v>45</v>
      </c>
      <c r="G113" s="46" t="s">
        <v>50</v>
      </c>
      <c r="H113" s="46" t="s">
        <v>70</v>
      </c>
      <c r="I113" s="42">
        <v>44768.050891203704</v>
      </c>
      <c r="J113" s="52">
        <v>4520</v>
      </c>
    </row>
    <row r="114" spans="1:10" x14ac:dyDescent="0.3">
      <c r="A114" s="12">
        <v>113</v>
      </c>
      <c r="B114" s="51">
        <v>4525</v>
      </c>
      <c r="C114" s="46" t="s">
        <v>129</v>
      </c>
      <c r="D114" s="42">
        <v>44765.901076388887</v>
      </c>
      <c r="E114" s="46" t="s">
        <v>57</v>
      </c>
      <c r="F114" s="46" t="s">
        <v>45</v>
      </c>
      <c r="G114" s="46" t="s">
        <v>69</v>
      </c>
      <c r="H114" s="46" t="s">
        <v>52</v>
      </c>
      <c r="I114" s="42">
        <v>44783.500115740739</v>
      </c>
      <c r="J114" s="52">
        <v>4525</v>
      </c>
    </row>
    <row r="115" spans="1:10" x14ac:dyDescent="0.3">
      <c r="A115" s="12">
        <v>114</v>
      </c>
      <c r="B115" s="51">
        <v>4526</v>
      </c>
      <c r="C115" s="46" t="s">
        <v>129</v>
      </c>
      <c r="D115" s="42">
        <v>44765.903425925928</v>
      </c>
      <c r="E115" s="46" t="s">
        <v>57</v>
      </c>
      <c r="F115" s="46" t="s">
        <v>45</v>
      </c>
      <c r="G115" s="46" t="s">
        <v>69</v>
      </c>
      <c r="H115" s="46" t="s">
        <v>52</v>
      </c>
      <c r="I115" s="42">
        <v>44783.500289351854</v>
      </c>
      <c r="J115" s="52">
        <v>4526</v>
      </c>
    </row>
    <row r="116" spans="1:10" x14ac:dyDescent="0.3">
      <c r="A116" s="12">
        <v>115</v>
      </c>
      <c r="B116" s="51">
        <v>4556</v>
      </c>
      <c r="C116" s="46" t="s">
        <v>129</v>
      </c>
      <c r="D116" s="42">
        <v>44767.433668981481</v>
      </c>
      <c r="E116" s="46" t="s">
        <v>57</v>
      </c>
      <c r="F116" s="46" t="s">
        <v>45</v>
      </c>
      <c r="G116" s="46" t="s">
        <v>50</v>
      </c>
      <c r="H116" s="46" t="s">
        <v>30</v>
      </c>
      <c r="I116" s="42">
        <v>44768.244050925925</v>
      </c>
      <c r="J116" s="52">
        <v>4556</v>
      </c>
    </row>
    <row r="117" spans="1:10" x14ac:dyDescent="0.3">
      <c r="A117" s="12">
        <v>116</v>
      </c>
      <c r="B117" s="51">
        <v>4613</v>
      </c>
      <c r="C117" s="46" t="s">
        <v>129</v>
      </c>
      <c r="D117" s="42">
        <v>44768.72246527778</v>
      </c>
      <c r="E117" s="46" t="s">
        <v>57</v>
      </c>
      <c r="F117" s="46" t="s">
        <v>45</v>
      </c>
      <c r="G117" s="46" t="s">
        <v>49</v>
      </c>
      <c r="H117" s="46" t="s">
        <v>52</v>
      </c>
      <c r="I117" s="42">
        <v>44852.321030092593</v>
      </c>
      <c r="J117" s="52">
        <v>4613</v>
      </c>
    </row>
    <row r="118" spans="1:10" x14ac:dyDescent="0.3">
      <c r="A118" s="12">
        <v>117</v>
      </c>
      <c r="B118" s="51">
        <v>4631</v>
      </c>
      <c r="C118" s="46" t="s">
        <v>129</v>
      </c>
      <c r="D118" s="42">
        <v>44769.474432870367</v>
      </c>
      <c r="E118" s="46" t="s">
        <v>51</v>
      </c>
      <c r="F118" s="46" t="s">
        <v>45</v>
      </c>
      <c r="G118" s="46" t="s">
        <v>50</v>
      </c>
      <c r="H118" s="46" t="s">
        <v>33</v>
      </c>
      <c r="I118" s="42">
        <v>44769.494432870371</v>
      </c>
      <c r="J118" s="52">
        <v>4631</v>
      </c>
    </row>
    <row r="119" spans="1:10" x14ac:dyDescent="0.3">
      <c r="A119" s="12">
        <v>118</v>
      </c>
      <c r="B119" s="51">
        <v>4651</v>
      </c>
      <c r="C119" s="46" t="s">
        <v>129</v>
      </c>
      <c r="D119" s="42">
        <v>44770.455763888887</v>
      </c>
      <c r="E119" s="46" t="s">
        <v>51</v>
      </c>
      <c r="F119" s="46" t="s">
        <v>45</v>
      </c>
      <c r="G119" s="46" t="s">
        <v>68</v>
      </c>
      <c r="H119" s="46" t="s">
        <v>58</v>
      </c>
      <c r="I119" s="42">
        <v>44599.75</v>
      </c>
      <c r="J119" s="52">
        <v>4651</v>
      </c>
    </row>
    <row r="120" spans="1:10" x14ac:dyDescent="0.3">
      <c r="A120" s="12">
        <v>119</v>
      </c>
      <c r="B120" s="51">
        <v>4669</v>
      </c>
      <c r="C120" s="46" t="s">
        <v>129</v>
      </c>
      <c r="D120" s="42">
        <v>44770.567407407405</v>
      </c>
      <c r="E120" s="46" t="s">
        <v>57</v>
      </c>
      <c r="F120" s="46" t="s">
        <v>45</v>
      </c>
      <c r="G120" s="46" t="s">
        <v>46</v>
      </c>
      <c r="H120" s="46" t="s">
        <v>32</v>
      </c>
      <c r="I120" s="42">
        <v>44774.42291666667</v>
      </c>
      <c r="J120" s="52">
        <v>4669</v>
      </c>
    </row>
    <row r="121" spans="1:10" x14ac:dyDescent="0.3">
      <c r="A121" s="12">
        <v>120</v>
      </c>
      <c r="B121" s="51">
        <v>4670</v>
      </c>
      <c r="C121" s="46" t="s">
        <v>129</v>
      </c>
      <c r="D121" s="42">
        <v>44770.567407407405</v>
      </c>
      <c r="E121" s="46" t="s">
        <v>57</v>
      </c>
      <c r="F121" s="46" t="s">
        <v>45</v>
      </c>
      <c r="G121" s="46" t="s">
        <v>46</v>
      </c>
      <c r="H121" s="46" t="s">
        <v>32</v>
      </c>
      <c r="I121" s="42">
        <v>44774.423958333333</v>
      </c>
      <c r="J121" s="52">
        <v>4670</v>
      </c>
    </row>
    <row r="122" spans="1:10" x14ac:dyDescent="0.3">
      <c r="A122" s="12">
        <v>121</v>
      </c>
      <c r="B122" s="51">
        <v>4671</v>
      </c>
      <c r="C122" s="46" t="s">
        <v>129</v>
      </c>
      <c r="D122" s="42">
        <v>44770.567418981482</v>
      </c>
      <c r="E122" s="46" t="s">
        <v>57</v>
      </c>
      <c r="F122" s="46" t="s">
        <v>45</v>
      </c>
      <c r="G122" s="46" t="s">
        <v>46</v>
      </c>
      <c r="H122" s="46" t="s">
        <v>32</v>
      </c>
      <c r="I122" s="42">
        <v>44774.426817129628</v>
      </c>
      <c r="J122" s="52">
        <v>4671</v>
      </c>
    </row>
    <row r="123" spans="1:10" x14ac:dyDescent="0.3">
      <c r="A123" s="12">
        <v>122</v>
      </c>
      <c r="B123" s="51">
        <v>4685</v>
      </c>
      <c r="C123" s="46" t="s">
        <v>129</v>
      </c>
      <c r="D123" s="42">
        <v>44770.723240740743</v>
      </c>
      <c r="E123" s="46" t="s">
        <v>57</v>
      </c>
      <c r="F123" s="46" t="s">
        <v>45</v>
      </c>
      <c r="G123" s="46" t="s">
        <v>49</v>
      </c>
      <c r="H123" s="46" t="s">
        <v>52</v>
      </c>
      <c r="I123" s="42">
        <v>44852.321886574071</v>
      </c>
      <c r="J123" s="52">
        <v>4685</v>
      </c>
    </row>
    <row r="124" spans="1:10" x14ac:dyDescent="0.3">
      <c r="A124" s="12">
        <v>123</v>
      </c>
      <c r="B124" s="51">
        <v>4687</v>
      </c>
      <c r="C124" s="46" t="s">
        <v>129</v>
      </c>
      <c r="D124" s="42">
        <v>44770.746134259258</v>
      </c>
      <c r="E124" s="46" t="s">
        <v>57</v>
      </c>
      <c r="F124" s="46" t="s">
        <v>45</v>
      </c>
      <c r="G124" s="46" t="s">
        <v>46</v>
      </c>
      <c r="H124" s="46" t="s">
        <v>52</v>
      </c>
      <c r="I124" s="42">
        <v>44770.766134259262</v>
      </c>
      <c r="J124" s="52">
        <v>4687</v>
      </c>
    </row>
    <row r="125" spans="1:10" x14ac:dyDescent="0.3">
      <c r="A125" s="12">
        <v>124</v>
      </c>
      <c r="B125" s="51">
        <v>6209</v>
      </c>
      <c r="C125" s="46" t="s">
        <v>129</v>
      </c>
      <c r="D125" s="42">
        <v>44771.541400462964</v>
      </c>
      <c r="E125" s="46" t="s">
        <v>57</v>
      </c>
      <c r="F125" s="46" t="s">
        <v>45</v>
      </c>
      <c r="G125" s="46" t="s">
        <v>50</v>
      </c>
      <c r="H125" s="46" t="s">
        <v>30</v>
      </c>
      <c r="I125" s="42">
        <v>44771.501261574071</v>
      </c>
      <c r="J125" s="52">
        <v>6209</v>
      </c>
    </row>
    <row r="126" spans="1:10" x14ac:dyDescent="0.3">
      <c r="A126" s="12">
        <v>125</v>
      </c>
      <c r="B126" s="51">
        <v>6222</v>
      </c>
      <c r="C126" s="46" t="s">
        <v>129</v>
      </c>
      <c r="D126" s="42">
        <v>44771.657060185185</v>
      </c>
      <c r="E126" s="46" t="s">
        <v>57</v>
      </c>
      <c r="F126" s="46" t="s">
        <v>45</v>
      </c>
      <c r="G126" s="46" t="s">
        <v>46</v>
      </c>
      <c r="H126" s="46" t="s">
        <v>97</v>
      </c>
      <c r="I126" s="42">
        <v>44771.677060185182</v>
      </c>
      <c r="J126" s="52">
        <v>6222</v>
      </c>
    </row>
    <row r="127" spans="1:10" x14ac:dyDescent="0.3">
      <c r="A127" s="12">
        <v>126</v>
      </c>
      <c r="B127" s="51">
        <v>6223</v>
      </c>
      <c r="C127" s="46" t="s">
        <v>129</v>
      </c>
      <c r="D127" s="42">
        <v>44771.680995370371</v>
      </c>
      <c r="E127" s="46" t="s">
        <v>57</v>
      </c>
      <c r="F127" s="46" t="s">
        <v>45</v>
      </c>
      <c r="G127" s="46" t="s">
        <v>68</v>
      </c>
      <c r="H127" s="46" t="s">
        <v>52</v>
      </c>
      <c r="I127" s="42">
        <v>44796.75</v>
      </c>
      <c r="J127" s="52">
        <v>6223</v>
      </c>
    </row>
    <row r="128" spans="1:10" x14ac:dyDescent="0.3">
      <c r="A128" s="12">
        <v>127</v>
      </c>
      <c r="B128" s="51">
        <v>6225</v>
      </c>
      <c r="C128" s="46" t="s">
        <v>129</v>
      </c>
      <c r="D128" s="42">
        <v>44771.704606481479</v>
      </c>
      <c r="E128" s="46" t="s">
        <v>51</v>
      </c>
      <c r="F128" s="46" t="s">
        <v>45</v>
      </c>
      <c r="G128" s="46" t="s">
        <v>46</v>
      </c>
      <c r="H128" s="46" t="s">
        <v>52</v>
      </c>
      <c r="I128" s="42">
        <v>44771.724606481483</v>
      </c>
      <c r="J128" s="52">
        <v>6225</v>
      </c>
    </row>
    <row r="129" spans="1:10" x14ac:dyDescent="0.3">
      <c r="A129" s="12">
        <v>128</v>
      </c>
      <c r="B129" s="51">
        <v>6255</v>
      </c>
      <c r="C129" s="46" t="s">
        <v>129</v>
      </c>
      <c r="D129" s="42">
        <v>44774.50880787037</v>
      </c>
      <c r="E129" s="46" t="s">
        <v>57</v>
      </c>
      <c r="F129" s="46" t="s">
        <v>45</v>
      </c>
      <c r="G129" s="46" t="s">
        <v>50</v>
      </c>
      <c r="H129" s="46" t="s">
        <v>64</v>
      </c>
      <c r="I129" s="42">
        <v>44774.479826388888</v>
      </c>
      <c r="J129" s="52">
        <v>6255</v>
      </c>
    </row>
    <row r="130" spans="1:10" x14ac:dyDescent="0.3">
      <c r="A130" s="12">
        <v>129</v>
      </c>
      <c r="B130" s="51">
        <v>6285</v>
      </c>
      <c r="C130" s="46" t="s">
        <v>129</v>
      </c>
      <c r="D130" s="42">
        <v>44774.793877314813</v>
      </c>
      <c r="E130" s="46" t="s">
        <v>57</v>
      </c>
      <c r="F130" s="46" t="s">
        <v>45</v>
      </c>
      <c r="G130" s="46" t="s">
        <v>65</v>
      </c>
      <c r="H130" s="46" t="s">
        <v>54</v>
      </c>
      <c r="I130" s="42">
        <v>44876.382835648146</v>
      </c>
      <c r="J130" s="52">
        <v>6285</v>
      </c>
    </row>
    <row r="131" spans="1:10" x14ac:dyDescent="0.3">
      <c r="A131" s="12">
        <v>130</v>
      </c>
      <c r="B131" s="51">
        <v>6286</v>
      </c>
      <c r="C131" s="46" t="s">
        <v>129</v>
      </c>
      <c r="D131" s="42">
        <v>44774.793888888889</v>
      </c>
      <c r="E131" s="46" t="s">
        <v>57</v>
      </c>
      <c r="F131" s="46" t="s">
        <v>45</v>
      </c>
      <c r="G131" s="46" t="s">
        <v>65</v>
      </c>
      <c r="H131" s="46" t="s">
        <v>54</v>
      </c>
      <c r="I131" s="42">
        <v>44876.382569444446</v>
      </c>
      <c r="J131" s="52">
        <v>6286</v>
      </c>
    </row>
    <row r="132" spans="1:10" x14ac:dyDescent="0.3">
      <c r="A132" s="12">
        <v>131</v>
      </c>
      <c r="B132" s="51">
        <v>6314</v>
      </c>
      <c r="C132" s="46" t="s">
        <v>129</v>
      </c>
      <c r="D132" s="42">
        <v>44775.704756944448</v>
      </c>
      <c r="E132" s="46" t="s">
        <v>51</v>
      </c>
      <c r="F132" s="46" t="s">
        <v>45</v>
      </c>
      <c r="G132" s="46" t="s">
        <v>46</v>
      </c>
      <c r="H132" s="46" t="s">
        <v>59</v>
      </c>
      <c r="I132" s="42">
        <v>44775.724756944444</v>
      </c>
      <c r="J132" s="52">
        <v>6314</v>
      </c>
    </row>
    <row r="133" spans="1:10" x14ac:dyDescent="0.3">
      <c r="A133" s="12">
        <v>132</v>
      </c>
      <c r="B133" s="51">
        <v>6323</v>
      </c>
      <c r="C133" s="46" t="s">
        <v>129</v>
      </c>
      <c r="D133" s="42">
        <v>44775.749907407408</v>
      </c>
      <c r="E133" s="46" t="s">
        <v>51</v>
      </c>
      <c r="F133" s="46" t="s">
        <v>45</v>
      </c>
      <c r="G133" s="46" t="s">
        <v>46</v>
      </c>
      <c r="H133" s="46" t="s">
        <v>59</v>
      </c>
      <c r="I133" s="42">
        <v>44775.769907407404</v>
      </c>
      <c r="J133" s="52">
        <v>6323</v>
      </c>
    </row>
    <row r="134" spans="1:10" x14ac:dyDescent="0.3">
      <c r="A134" s="12">
        <v>133</v>
      </c>
      <c r="B134" s="51">
        <v>6326</v>
      </c>
      <c r="C134" s="46" t="s">
        <v>129</v>
      </c>
      <c r="D134" s="42">
        <v>44775.924502314818</v>
      </c>
      <c r="E134" s="46" t="s">
        <v>57</v>
      </c>
      <c r="F134" s="46" t="s">
        <v>45</v>
      </c>
      <c r="G134" s="46" t="s">
        <v>46</v>
      </c>
      <c r="H134" s="46" t="s">
        <v>64</v>
      </c>
      <c r="I134" s="42">
        <v>44783.495567129627</v>
      </c>
      <c r="J134" s="52">
        <v>6326</v>
      </c>
    </row>
    <row r="135" spans="1:10" x14ac:dyDescent="0.3">
      <c r="A135" s="12">
        <v>134</v>
      </c>
      <c r="B135" s="51">
        <v>6381</v>
      </c>
      <c r="C135" s="46" t="s">
        <v>129</v>
      </c>
      <c r="D135" s="42">
        <v>44776.875879629632</v>
      </c>
      <c r="E135" s="46" t="s">
        <v>57</v>
      </c>
      <c r="F135" s="46" t="s">
        <v>45</v>
      </c>
      <c r="G135" s="46" t="s">
        <v>65</v>
      </c>
      <c r="H135" s="46" t="s">
        <v>33</v>
      </c>
      <c r="I135" s="42">
        <v>44876.375254629631</v>
      </c>
      <c r="J135" s="52">
        <v>6381</v>
      </c>
    </row>
    <row r="136" spans="1:10" x14ac:dyDescent="0.3">
      <c r="A136" s="12">
        <v>135</v>
      </c>
      <c r="B136" s="51">
        <v>6403</v>
      </c>
      <c r="C136" s="46" t="s">
        <v>129</v>
      </c>
      <c r="D136" s="42">
        <v>44777.895613425928</v>
      </c>
      <c r="E136" s="46" t="s">
        <v>57</v>
      </c>
      <c r="F136" s="46" t="s">
        <v>45</v>
      </c>
      <c r="G136" s="46" t="s">
        <v>48</v>
      </c>
      <c r="H136" s="46" t="s">
        <v>52</v>
      </c>
      <c r="I136" s="42">
        <v>44904.58630787037</v>
      </c>
      <c r="J136" s="52">
        <v>6403</v>
      </c>
    </row>
    <row r="137" spans="1:10" x14ac:dyDescent="0.3">
      <c r="A137" s="12">
        <v>136</v>
      </c>
      <c r="B137" s="51">
        <v>6404</v>
      </c>
      <c r="C137" s="46" t="s">
        <v>129</v>
      </c>
      <c r="D137" s="42">
        <v>44777.895624999997</v>
      </c>
      <c r="E137" s="46" t="s">
        <v>57</v>
      </c>
      <c r="F137" s="46" t="s">
        <v>45</v>
      </c>
      <c r="G137" s="46" t="s">
        <v>48</v>
      </c>
      <c r="H137" s="46" t="s">
        <v>52</v>
      </c>
      <c r="I137" s="42">
        <v>44904.577152777776</v>
      </c>
      <c r="J137" s="52">
        <v>6404</v>
      </c>
    </row>
    <row r="138" spans="1:10" x14ac:dyDescent="0.3">
      <c r="A138" s="12">
        <v>137</v>
      </c>
      <c r="B138" s="51">
        <v>6452</v>
      </c>
      <c r="C138" s="46" t="s">
        <v>129</v>
      </c>
      <c r="D138" s="42">
        <v>44781.426828703705</v>
      </c>
      <c r="E138" s="46" t="s">
        <v>57</v>
      </c>
      <c r="F138" s="46" t="s">
        <v>45</v>
      </c>
      <c r="G138" s="46" t="s">
        <v>55</v>
      </c>
      <c r="H138" s="46" t="s">
        <v>52</v>
      </c>
      <c r="I138" s="42">
        <v>44781.486712962964</v>
      </c>
      <c r="J138" s="52">
        <v>6452</v>
      </c>
    </row>
    <row r="139" spans="1:10" x14ac:dyDescent="0.3">
      <c r="A139" s="12">
        <v>138</v>
      </c>
      <c r="B139" s="51">
        <v>6453</v>
      </c>
      <c r="C139" s="46" t="s">
        <v>129</v>
      </c>
      <c r="D139" s="42">
        <v>44781.426874999997</v>
      </c>
      <c r="E139" s="46" t="s">
        <v>57</v>
      </c>
      <c r="F139" s="46" t="s">
        <v>45</v>
      </c>
      <c r="G139" s="46" t="s">
        <v>55</v>
      </c>
      <c r="H139" s="46" t="s">
        <v>52</v>
      </c>
      <c r="I139" s="42">
        <v>44809.570219907408</v>
      </c>
      <c r="J139" s="52">
        <v>6453</v>
      </c>
    </row>
    <row r="140" spans="1:10" x14ac:dyDescent="0.3">
      <c r="A140" s="12">
        <v>139</v>
      </c>
      <c r="B140" s="51">
        <v>6454</v>
      </c>
      <c r="C140" s="46" t="s">
        <v>129</v>
      </c>
      <c r="D140" s="42">
        <v>44781.426990740743</v>
      </c>
      <c r="E140" s="46" t="s">
        <v>57</v>
      </c>
      <c r="F140" s="46" t="s">
        <v>45</v>
      </c>
      <c r="G140" s="46" t="s">
        <v>55</v>
      </c>
      <c r="H140" s="46" t="s">
        <v>52</v>
      </c>
      <c r="I140" s="42">
        <v>44809.571319444447</v>
      </c>
      <c r="J140" s="52">
        <v>6454</v>
      </c>
    </row>
    <row r="141" spans="1:10" x14ac:dyDescent="0.3">
      <c r="A141" s="12">
        <v>140</v>
      </c>
      <c r="B141" s="51">
        <v>6671</v>
      </c>
      <c r="C141" s="46" t="s">
        <v>129</v>
      </c>
      <c r="D141" s="42">
        <v>44782.689016203702</v>
      </c>
      <c r="E141" s="46" t="s">
        <v>44</v>
      </c>
      <c r="F141" s="46" t="s">
        <v>45</v>
      </c>
      <c r="G141" s="46" t="s">
        <v>48</v>
      </c>
      <c r="H141" s="46" t="s">
        <v>33</v>
      </c>
      <c r="I141" s="42">
        <v>44789.688692129632</v>
      </c>
      <c r="J141" s="52">
        <v>6671</v>
      </c>
    </row>
    <row r="142" spans="1:10" x14ac:dyDescent="0.3">
      <c r="A142" s="12">
        <v>141</v>
      </c>
      <c r="B142" s="51">
        <v>6545</v>
      </c>
      <c r="C142" s="46" t="s">
        <v>129</v>
      </c>
      <c r="D142" s="42">
        <v>44783.460219907407</v>
      </c>
      <c r="E142" s="46" t="s">
        <v>57</v>
      </c>
      <c r="F142" s="46" t="s">
        <v>45</v>
      </c>
      <c r="G142" s="46" t="s">
        <v>46</v>
      </c>
      <c r="H142" s="46" t="s">
        <v>52</v>
      </c>
      <c r="I142" s="42">
        <v>44783.483611111114</v>
      </c>
      <c r="J142" s="52">
        <v>6545</v>
      </c>
    </row>
    <row r="143" spans="1:10" x14ac:dyDescent="0.3">
      <c r="A143" s="12">
        <v>142</v>
      </c>
      <c r="B143" s="51">
        <v>6709</v>
      </c>
      <c r="C143" s="46" t="s">
        <v>129</v>
      </c>
      <c r="D143" s="42">
        <v>44783.484803240739</v>
      </c>
      <c r="E143" s="46" t="s">
        <v>51</v>
      </c>
      <c r="F143" s="46" t="s">
        <v>45</v>
      </c>
      <c r="G143" s="46" t="s">
        <v>55</v>
      </c>
      <c r="H143" s="46" t="s">
        <v>52</v>
      </c>
      <c r="I143" s="42">
        <v>44790.484467592592</v>
      </c>
      <c r="J143" s="52">
        <v>6709</v>
      </c>
    </row>
    <row r="144" spans="1:10" x14ac:dyDescent="0.3">
      <c r="A144" s="12">
        <v>143</v>
      </c>
      <c r="B144" s="51">
        <v>6557</v>
      </c>
      <c r="C144" s="46" t="s">
        <v>129</v>
      </c>
      <c r="D144" s="42">
        <v>44783.749155092592</v>
      </c>
      <c r="E144" s="46" t="s">
        <v>57</v>
      </c>
      <c r="F144" s="46" t="s">
        <v>45</v>
      </c>
      <c r="G144" s="46" t="s">
        <v>60</v>
      </c>
      <c r="H144" s="46" t="s">
        <v>54</v>
      </c>
      <c r="I144" s="42">
        <v>44785.659641203703</v>
      </c>
      <c r="J144" s="52">
        <v>6557</v>
      </c>
    </row>
    <row r="145" spans="1:10" x14ac:dyDescent="0.3">
      <c r="A145" s="12">
        <v>144</v>
      </c>
      <c r="B145" s="51">
        <v>6559</v>
      </c>
      <c r="C145" s="46" t="s">
        <v>129</v>
      </c>
      <c r="D145" s="42">
        <v>44783.75273148148</v>
      </c>
      <c r="E145" s="46" t="s">
        <v>57</v>
      </c>
      <c r="F145" s="46" t="s">
        <v>45</v>
      </c>
      <c r="G145" s="46" t="s">
        <v>124</v>
      </c>
      <c r="H145" s="46" t="s">
        <v>33</v>
      </c>
      <c r="I145" s="42">
        <v>44790.56890046296</v>
      </c>
      <c r="J145" s="52">
        <v>6559</v>
      </c>
    </row>
    <row r="146" spans="1:10" x14ac:dyDescent="0.3">
      <c r="A146" s="12">
        <v>145</v>
      </c>
      <c r="B146" s="51">
        <v>6713</v>
      </c>
      <c r="C146" s="46" t="s">
        <v>129</v>
      </c>
      <c r="D146" s="42">
        <v>44784.487175925926</v>
      </c>
      <c r="E146" s="46" t="s">
        <v>51</v>
      </c>
      <c r="F146" s="46" t="s">
        <v>45</v>
      </c>
      <c r="G146" s="46" t="s">
        <v>46</v>
      </c>
      <c r="H146" s="46" t="s">
        <v>52</v>
      </c>
      <c r="I146" s="42">
        <v>44790.486851851849</v>
      </c>
      <c r="J146" s="52">
        <v>6713</v>
      </c>
    </row>
    <row r="147" spans="1:10" x14ac:dyDescent="0.3">
      <c r="A147" s="12">
        <v>146</v>
      </c>
      <c r="B147" s="51">
        <v>6584</v>
      </c>
      <c r="C147" s="46" t="s">
        <v>129</v>
      </c>
      <c r="D147" s="42">
        <v>44784.64640046296</v>
      </c>
      <c r="E147" s="46" t="s">
        <v>57</v>
      </c>
      <c r="F147" s="46" t="s">
        <v>45</v>
      </c>
      <c r="G147" s="46" t="s">
        <v>50</v>
      </c>
      <c r="H147" s="46" t="s">
        <v>54</v>
      </c>
      <c r="I147" s="42">
        <v>44875.668819444443</v>
      </c>
      <c r="J147" s="52">
        <v>6584</v>
      </c>
    </row>
    <row r="148" spans="1:10" x14ac:dyDescent="0.3">
      <c r="A148" s="12">
        <v>147</v>
      </c>
      <c r="B148" s="51">
        <v>6585</v>
      </c>
      <c r="C148" s="46" t="s">
        <v>129</v>
      </c>
      <c r="D148" s="42">
        <v>44784.64644675926</v>
      </c>
      <c r="E148" s="46" t="s">
        <v>57</v>
      </c>
      <c r="F148" s="46" t="s">
        <v>45</v>
      </c>
      <c r="G148" s="46" t="s">
        <v>50</v>
      </c>
      <c r="H148" s="46" t="s">
        <v>54</v>
      </c>
      <c r="I148" s="42">
        <v>44875.669664351852</v>
      </c>
      <c r="J148" s="52">
        <v>6585</v>
      </c>
    </row>
    <row r="149" spans="1:10" x14ac:dyDescent="0.3">
      <c r="A149" s="12">
        <v>148</v>
      </c>
      <c r="B149" s="51">
        <v>6586</v>
      </c>
      <c r="C149" s="46" t="s">
        <v>129</v>
      </c>
      <c r="D149" s="42">
        <v>44784.646469907406</v>
      </c>
      <c r="E149" s="46" t="s">
        <v>57</v>
      </c>
      <c r="F149" s="46" t="s">
        <v>45</v>
      </c>
      <c r="G149" s="46" t="s">
        <v>50</v>
      </c>
      <c r="H149" s="46" t="s">
        <v>54</v>
      </c>
      <c r="I149" s="42">
        <v>44875.670069444444</v>
      </c>
      <c r="J149" s="52">
        <v>6586</v>
      </c>
    </row>
    <row r="150" spans="1:10" x14ac:dyDescent="0.3">
      <c r="A150" s="12">
        <v>149</v>
      </c>
      <c r="B150" s="51">
        <v>6587</v>
      </c>
      <c r="C150" s="46" t="s">
        <v>129</v>
      </c>
      <c r="D150" s="42">
        <v>44784.646469907406</v>
      </c>
      <c r="E150" s="46" t="s">
        <v>57</v>
      </c>
      <c r="F150" s="46" t="s">
        <v>45</v>
      </c>
      <c r="G150" s="46" t="s">
        <v>50</v>
      </c>
      <c r="H150" s="46" t="s">
        <v>54</v>
      </c>
      <c r="I150" s="42">
        <v>44875.670324074075</v>
      </c>
      <c r="J150" s="52">
        <v>6587</v>
      </c>
    </row>
    <row r="151" spans="1:10" x14ac:dyDescent="0.3">
      <c r="A151" s="12">
        <v>150</v>
      </c>
      <c r="B151" s="51">
        <v>6639</v>
      </c>
      <c r="C151" s="46" t="s">
        <v>129</v>
      </c>
      <c r="D151" s="42">
        <v>44786.703842592593</v>
      </c>
      <c r="E151" s="46" t="s">
        <v>57</v>
      </c>
      <c r="F151" s="46" t="s">
        <v>45</v>
      </c>
      <c r="G151" s="46" t="s">
        <v>50</v>
      </c>
      <c r="H151" s="46" t="s">
        <v>66</v>
      </c>
      <c r="I151" s="42">
        <v>44875.670844907407</v>
      </c>
      <c r="J151" s="52">
        <v>6639</v>
      </c>
    </row>
    <row r="152" spans="1:10" x14ac:dyDescent="0.3">
      <c r="A152" s="12">
        <v>151</v>
      </c>
      <c r="B152" s="51">
        <v>6640</v>
      </c>
      <c r="C152" s="46" t="s">
        <v>129</v>
      </c>
      <c r="D152" s="42">
        <v>44786.703912037039</v>
      </c>
      <c r="E152" s="46" t="s">
        <v>57</v>
      </c>
      <c r="F152" s="46" t="s">
        <v>45</v>
      </c>
      <c r="G152" s="46" t="s">
        <v>50</v>
      </c>
      <c r="H152" s="46" t="s">
        <v>66</v>
      </c>
      <c r="I152" s="42">
        <v>44875.670937499999</v>
      </c>
      <c r="J152" s="52">
        <v>6640</v>
      </c>
    </row>
    <row r="153" spans="1:10" x14ac:dyDescent="0.3">
      <c r="A153" s="12">
        <v>152</v>
      </c>
      <c r="B153" s="51">
        <v>6644</v>
      </c>
      <c r="C153" s="46" t="s">
        <v>129</v>
      </c>
      <c r="D153" s="42">
        <v>44788.553368055553</v>
      </c>
      <c r="E153" s="46" t="s">
        <v>57</v>
      </c>
      <c r="F153" s="46" t="s">
        <v>45</v>
      </c>
      <c r="G153" s="46" t="s">
        <v>60</v>
      </c>
      <c r="H153" s="46" t="s">
        <v>52</v>
      </c>
      <c r="I153" s="42">
        <v>44791.551655092589</v>
      </c>
      <c r="J153" s="52">
        <v>6644</v>
      </c>
    </row>
    <row r="154" spans="1:10" x14ac:dyDescent="0.3">
      <c r="A154" s="12">
        <v>153</v>
      </c>
      <c r="B154" s="51">
        <v>6645</v>
      </c>
      <c r="C154" s="46" t="s">
        <v>129</v>
      </c>
      <c r="D154" s="42">
        <v>44788.553460648145</v>
      </c>
      <c r="E154" s="46" t="s">
        <v>57</v>
      </c>
      <c r="F154" s="46" t="s">
        <v>45</v>
      </c>
      <c r="G154" s="46" t="s">
        <v>60</v>
      </c>
      <c r="H154" s="46" t="s">
        <v>52</v>
      </c>
      <c r="I154" s="42">
        <v>44791.551886574074</v>
      </c>
      <c r="J154" s="52">
        <v>6645</v>
      </c>
    </row>
    <row r="155" spans="1:10" x14ac:dyDescent="0.3">
      <c r="A155" s="12">
        <v>154</v>
      </c>
      <c r="B155" s="51">
        <v>6697</v>
      </c>
      <c r="C155" s="46" t="s">
        <v>129</v>
      </c>
      <c r="D155" s="42">
        <v>44790.369849537034</v>
      </c>
      <c r="E155" s="46" t="s">
        <v>57</v>
      </c>
      <c r="F155" s="46" t="s">
        <v>45</v>
      </c>
      <c r="G155" s="46" t="s">
        <v>55</v>
      </c>
      <c r="H155" s="46" t="s">
        <v>52</v>
      </c>
      <c r="I155" s="42">
        <v>44889.684571759259</v>
      </c>
      <c r="J155" s="52">
        <v>6697</v>
      </c>
    </row>
    <row r="156" spans="1:10" x14ac:dyDescent="0.3">
      <c r="A156" s="12">
        <v>155</v>
      </c>
      <c r="B156" s="51">
        <v>6738</v>
      </c>
      <c r="C156" s="46" t="s">
        <v>129</v>
      </c>
      <c r="D156" s="42">
        <v>44790.664907407408</v>
      </c>
      <c r="E156" s="46" t="s">
        <v>57</v>
      </c>
      <c r="F156" s="46" t="s">
        <v>45</v>
      </c>
      <c r="G156" s="46" t="s">
        <v>124</v>
      </c>
      <c r="H156" s="46" t="s">
        <v>33</v>
      </c>
      <c r="I156" s="42">
        <v>44811.482488425929</v>
      </c>
      <c r="J156" s="52">
        <v>6738</v>
      </c>
    </row>
    <row r="157" spans="1:10" x14ac:dyDescent="0.3">
      <c r="A157" s="12">
        <v>156</v>
      </c>
      <c r="B157" s="51">
        <v>6794</v>
      </c>
      <c r="C157" s="46" t="s">
        <v>129</v>
      </c>
      <c r="D157" s="42">
        <v>44791.714236111111</v>
      </c>
      <c r="E157" s="46" t="s">
        <v>51</v>
      </c>
      <c r="F157" s="46" t="s">
        <v>45</v>
      </c>
      <c r="G157" s="46" t="s">
        <v>46</v>
      </c>
      <c r="H157" s="46" t="s">
        <v>53</v>
      </c>
      <c r="I157" s="42">
        <v>44791.734236111108</v>
      </c>
      <c r="J157" s="52">
        <v>6794</v>
      </c>
    </row>
    <row r="158" spans="1:10" x14ac:dyDescent="0.3">
      <c r="A158" s="12">
        <v>157</v>
      </c>
      <c r="B158" s="51">
        <v>6826</v>
      </c>
      <c r="C158" s="46" t="s">
        <v>129</v>
      </c>
      <c r="D158" s="42">
        <v>44792.538101851853</v>
      </c>
      <c r="E158" s="46" t="s">
        <v>57</v>
      </c>
      <c r="F158" s="46" t="s">
        <v>45</v>
      </c>
      <c r="G158" s="46" t="s">
        <v>46</v>
      </c>
      <c r="H158" s="46" t="s">
        <v>52</v>
      </c>
      <c r="I158" s="42">
        <v>44796.469224537039</v>
      </c>
      <c r="J158" s="52">
        <v>6826</v>
      </c>
    </row>
    <row r="159" spans="1:10" x14ac:dyDescent="0.3">
      <c r="A159" s="12">
        <v>158</v>
      </c>
      <c r="B159" s="51">
        <v>6901</v>
      </c>
      <c r="C159" s="46" t="s">
        <v>129</v>
      </c>
      <c r="D159" s="42">
        <v>44795.777245370373</v>
      </c>
      <c r="E159" s="46" t="s">
        <v>57</v>
      </c>
      <c r="F159" s="46" t="s">
        <v>45</v>
      </c>
      <c r="G159" s="46" t="s">
        <v>55</v>
      </c>
      <c r="H159" s="46" t="s">
        <v>33</v>
      </c>
      <c r="I159" s="42">
        <v>44924.708877314813</v>
      </c>
      <c r="J159" s="52">
        <v>6901</v>
      </c>
    </row>
    <row r="160" spans="1:10" x14ac:dyDescent="0.3">
      <c r="A160" s="12">
        <v>159</v>
      </c>
      <c r="B160" s="51">
        <v>6902</v>
      </c>
      <c r="C160" s="46" t="s">
        <v>129</v>
      </c>
      <c r="D160" s="42">
        <v>44795.777256944442</v>
      </c>
      <c r="E160" s="46" t="s">
        <v>57</v>
      </c>
      <c r="F160" s="46" t="s">
        <v>45</v>
      </c>
      <c r="G160" s="46" t="s">
        <v>55</v>
      </c>
      <c r="H160" s="46" t="s">
        <v>33</v>
      </c>
      <c r="I160" s="42">
        <v>44924.70789351852</v>
      </c>
      <c r="J160" s="52">
        <v>6902</v>
      </c>
    </row>
    <row r="161" spans="1:10" x14ac:dyDescent="0.3">
      <c r="A161" s="12">
        <v>160</v>
      </c>
      <c r="B161" s="51">
        <v>6915</v>
      </c>
      <c r="C161" s="46" t="s">
        <v>129</v>
      </c>
      <c r="D161" s="42">
        <v>44796.479849537034</v>
      </c>
      <c r="E161" s="46" t="s">
        <v>51</v>
      </c>
      <c r="F161" s="46" t="s">
        <v>45</v>
      </c>
      <c r="G161" s="46" t="s">
        <v>46</v>
      </c>
      <c r="H161" s="46" t="s">
        <v>52</v>
      </c>
      <c r="I161" s="42">
        <v>44796.499849537038</v>
      </c>
      <c r="J161" s="52">
        <v>6915</v>
      </c>
    </row>
    <row r="162" spans="1:10" x14ac:dyDescent="0.3">
      <c r="A162" s="12">
        <v>161</v>
      </c>
      <c r="B162" s="51">
        <v>6966</v>
      </c>
      <c r="C162" s="46" t="s">
        <v>129</v>
      </c>
      <c r="D162" s="42">
        <v>44797.529895833337</v>
      </c>
      <c r="E162" s="46" t="s">
        <v>51</v>
      </c>
      <c r="F162" s="46" t="s">
        <v>45</v>
      </c>
      <c r="G162" s="46" t="s">
        <v>46</v>
      </c>
      <c r="H162" s="46" t="s">
        <v>66</v>
      </c>
      <c r="I162" s="42">
        <v>44797.549895833334</v>
      </c>
      <c r="J162" s="52">
        <v>6966</v>
      </c>
    </row>
    <row r="163" spans="1:10" x14ac:dyDescent="0.3">
      <c r="A163" s="12">
        <v>162</v>
      </c>
      <c r="B163" s="51">
        <v>6974</v>
      </c>
      <c r="C163" s="46" t="s">
        <v>129</v>
      </c>
      <c r="D163" s="42">
        <v>44797.689108796294</v>
      </c>
      <c r="E163" s="46" t="s">
        <v>51</v>
      </c>
      <c r="F163" s="46" t="s">
        <v>45</v>
      </c>
      <c r="G163" s="46" t="s">
        <v>50</v>
      </c>
      <c r="H163" s="46" t="s">
        <v>54</v>
      </c>
      <c r="I163" s="42">
        <v>44797.709108796298</v>
      </c>
      <c r="J163" s="52">
        <v>6974</v>
      </c>
    </row>
    <row r="164" spans="1:10" x14ac:dyDescent="0.3">
      <c r="A164" s="12">
        <v>163</v>
      </c>
      <c r="B164" s="51">
        <v>7038</v>
      </c>
      <c r="C164" s="46" t="s">
        <v>129</v>
      </c>
      <c r="D164" s="42">
        <v>44799.711006944446</v>
      </c>
      <c r="E164" s="46" t="s">
        <v>57</v>
      </c>
      <c r="F164" s="46" t="s">
        <v>45</v>
      </c>
      <c r="G164" s="46" t="s">
        <v>50</v>
      </c>
      <c r="H164" s="46" t="s">
        <v>54</v>
      </c>
      <c r="I164" s="42">
        <v>44875.671377314815</v>
      </c>
      <c r="J164" s="52">
        <v>7038</v>
      </c>
    </row>
    <row r="165" spans="1:10" x14ac:dyDescent="0.3">
      <c r="A165" s="12">
        <v>164</v>
      </c>
      <c r="B165" s="51">
        <v>7051</v>
      </c>
      <c r="C165" s="46" t="s">
        <v>129</v>
      </c>
      <c r="D165" s="42">
        <v>44802.519768518519</v>
      </c>
      <c r="E165" s="46" t="s">
        <v>51</v>
      </c>
      <c r="F165" s="46" t="s">
        <v>45</v>
      </c>
      <c r="G165" s="46" t="s">
        <v>46</v>
      </c>
      <c r="H165" s="46" t="s">
        <v>97</v>
      </c>
      <c r="I165" s="42">
        <v>44804.740844907406</v>
      </c>
      <c r="J165" s="52">
        <v>7051</v>
      </c>
    </row>
    <row r="166" spans="1:10" x14ac:dyDescent="0.3">
      <c r="A166" s="12">
        <v>165</v>
      </c>
      <c r="B166" s="51">
        <v>7057</v>
      </c>
      <c r="C166" s="46" t="s">
        <v>129</v>
      </c>
      <c r="D166" s="42">
        <v>44802.745844907404</v>
      </c>
      <c r="E166" s="46" t="s">
        <v>57</v>
      </c>
      <c r="F166" s="46" t="s">
        <v>45</v>
      </c>
      <c r="G166" s="46" t="s">
        <v>46</v>
      </c>
      <c r="H166" s="46" t="s">
        <v>66</v>
      </c>
      <c r="I166" s="42">
        <v>44803.751087962963</v>
      </c>
      <c r="J166" s="52">
        <v>7057</v>
      </c>
    </row>
    <row r="167" spans="1:10" x14ac:dyDescent="0.3">
      <c r="A167" s="12">
        <v>166</v>
      </c>
      <c r="B167" s="51">
        <v>7058</v>
      </c>
      <c r="C167" s="46" t="s">
        <v>129</v>
      </c>
      <c r="D167" s="42">
        <v>44802.745879629627</v>
      </c>
      <c r="E167" s="46" t="s">
        <v>57</v>
      </c>
      <c r="F167" s="46" t="s">
        <v>45</v>
      </c>
      <c r="G167" s="46" t="s">
        <v>46</v>
      </c>
      <c r="H167" s="46" t="s">
        <v>66</v>
      </c>
      <c r="I167" s="42">
        <v>44804.509953703702</v>
      </c>
      <c r="J167" s="52">
        <v>7058</v>
      </c>
    </row>
    <row r="168" spans="1:10" x14ac:dyDescent="0.3">
      <c r="A168" s="12">
        <v>167</v>
      </c>
      <c r="B168" s="51">
        <v>7061</v>
      </c>
      <c r="C168" s="46" t="s">
        <v>129</v>
      </c>
      <c r="D168" s="42">
        <v>44802.768645833334</v>
      </c>
      <c r="E168" s="46" t="s">
        <v>57</v>
      </c>
      <c r="F168" s="46" t="s">
        <v>45</v>
      </c>
      <c r="G168" s="46" t="s">
        <v>48</v>
      </c>
      <c r="H168" s="46" t="s">
        <v>54</v>
      </c>
      <c r="I168" s="42">
        <v>44831.433587962965</v>
      </c>
      <c r="J168" s="52">
        <v>7061</v>
      </c>
    </row>
    <row r="169" spans="1:10" x14ac:dyDescent="0.3">
      <c r="A169" s="12">
        <v>168</v>
      </c>
      <c r="B169" s="51">
        <v>7062</v>
      </c>
      <c r="C169" s="46" t="s">
        <v>129</v>
      </c>
      <c r="D169" s="42">
        <v>44802.76871527778</v>
      </c>
      <c r="E169" s="46" t="s">
        <v>57</v>
      </c>
      <c r="F169" s="46" t="s">
        <v>45</v>
      </c>
      <c r="G169" s="46" t="s">
        <v>48</v>
      </c>
      <c r="H169" s="46" t="s">
        <v>54</v>
      </c>
      <c r="I169" s="42">
        <v>44831.433217592596</v>
      </c>
      <c r="J169" s="52">
        <v>7062</v>
      </c>
    </row>
    <row r="170" spans="1:10" x14ac:dyDescent="0.3">
      <c r="A170" s="12">
        <v>169</v>
      </c>
      <c r="B170" s="51">
        <v>7066</v>
      </c>
      <c r="C170" s="46" t="s">
        <v>129</v>
      </c>
      <c r="D170" s="42">
        <v>44803.391597222224</v>
      </c>
      <c r="E170" s="46" t="s">
        <v>44</v>
      </c>
      <c r="F170" s="46" t="s">
        <v>45</v>
      </c>
      <c r="G170" s="46" t="s">
        <v>48</v>
      </c>
      <c r="H170" s="46" t="s">
        <v>52</v>
      </c>
      <c r="I170" s="42">
        <v>44803.411597222221</v>
      </c>
      <c r="J170" s="52">
        <v>7066</v>
      </c>
    </row>
    <row r="171" spans="1:10" x14ac:dyDescent="0.3">
      <c r="A171" s="12">
        <v>170</v>
      </c>
      <c r="B171" s="51">
        <v>7070</v>
      </c>
      <c r="C171" s="46" t="s">
        <v>129</v>
      </c>
      <c r="D171" s="42">
        <v>44803.480474537035</v>
      </c>
      <c r="E171" s="46" t="s">
        <v>57</v>
      </c>
      <c r="F171" s="46" t="s">
        <v>45</v>
      </c>
      <c r="G171" s="46" t="s">
        <v>60</v>
      </c>
      <c r="H171" s="46" t="s">
        <v>52</v>
      </c>
      <c r="I171" s="42">
        <v>44803.500474537039</v>
      </c>
      <c r="J171" s="52">
        <v>7070</v>
      </c>
    </row>
    <row r="172" spans="1:10" x14ac:dyDescent="0.3">
      <c r="A172" s="12">
        <v>171</v>
      </c>
      <c r="B172" s="51">
        <v>7110</v>
      </c>
      <c r="C172" s="46" t="s">
        <v>129</v>
      </c>
      <c r="D172" s="42">
        <v>44803.749826388892</v>
      </c>
      <c r="E172" s="46" t="s">
        <v>57</v>
      </c>
      <c r="F172" s="46" t="s">
        <v>45</v>
      </c>
      <c r="G172" s="46" t="s">
        <v>46</v>
      </c>
      <c r="H172" s="46" t="s">
        <v>97</v>
      </c>
      <c r="I172" s="42">
        <v>44803.769826388889</v>
      </c>
      <c r="J172" s="52">
        <v>7110</v>
      </c>
    </row>
    <row r="173" spans="1:10" x14ac:dyDescent="0.3">
      <c r="A173" s="12">
        <v>172</v>
      </c>
      <c r="B173" s="51">
        <v>7151</v>
      </c>
      <c r="C173" s="46" t="s">
        <v>129</v>
      </c>
      <c r="D173" s="42">
        <v>44805.518703703703</v>
      </c>
      <c r="E173" s="46" t="s">
        <v>57</v>
      </c>
      <c r="F173" s="46" t="s">
        <v>45</v>
      </c>
      <c r="G173" s="46" t="s">
        <v>69</v>
      </c>
      <c r="H173" s="46" t="s">
        <v>52</v>
      </c>
      <c r="I173" s="42">
        <v>44812.420312499999</v>
      </c>
      <c r="J173" s="52">
        <v>7151</v>
      </c>
    </row>
    <row r="174" spans="1:10" x14ac:dyDescent="0.3">
      <c r="A174" s="12">
        <v>173</v>
      </c>
      <c r="B174" s="51">
        <v>7152</v>
      </c>
      <c r="C174" s="46" t="s">
        <v>129</v>
      </c>
      <c r="D174" s="42">
        <v>44805.519409722219</v>
      </c>
      <c r="E174" s="46" t="s">
        <v>57</v>
      </c>
      <c r="F174" s="46" t="s">
        <v>45</v>
      </c>
      <c r="G174" s="46" t="s">
        <v>121</v>
      </c>
      <c r="H174" s="46" t="s">
        <v>33</v>
      </c>
      <c r="I174" s="42">
        <v>44811.524074074077</v>
      </c>
      <c r="J174" s="52">
        <v>7152</v>
      </c>
    </row>
    <row r="175" spans="1:10" x14ac:dyDescent="0.3">
      <c r="A175" s="12">
        <v>174</v>
      </c>
      <c r="B175" s="51">
        <v>7153</v>
      </c>
      <c r="C175" s="46" t="s">
        <v>129</v>
      </c>
      <c r="D175" s="42">
        <v>44805.519479166665</v>
      </c>
      <c r="E175" s="46" t="s">
        <v>57</v>
      </c>
      <c r="F175" s="46" t="s">
        <v>45</v>
      </c>
      <c r="G175" s="46" t="s">
        <v>121</v>
      </c>
      <c r="H175" s="46" t="s">
        <v>33</v>
      </c>
      <c r="I175" s="42">
        <v>44811.523726851854</v>
      </c>
      <c r="J175" s="52">
        <v>7153</v>
      </c>
    </row>
    <row r="176" spans="1:10" x14ac:dyDescent="0.3">
      <c r="A176" s="12">
        <v>175</v>
      </c>
      <c r="B176" s="51">
        <v>7175</v>
      </c>
      <c r="C176" s="46" t="s">
        <v>129</v>
      </c>
      <c r="D176" s="42">
        <v>44806.332002314812</v>
      </c>
      <c r="E176" s="46" t="s">
        <v>57</v>
      </c>
      <c r="F176" s="46" t="s">
        <v>45</v>
      </c>
      <c r="G176" s="46" t="s">
        <v>50</v>
      </c>
      <c r="H176" s="46" t="s">
        <v>123</v>
      </c>
      <c r="I176" s="42">
        <v>44875.673993055556</v>
      </c>
      <c r="J176" s="52">
        <v>7175</v>
      </c>
    </row>
    <row r="177" spans="1:10" x14ac:dyDescent="0.3">
      <c r="A177" s="12">
        <v>176</v>
      </c>
      <c r="B177" s="51">
        <v>7201</v>
      </c>
      <c r="C177" s="46" t="s">
        <v>129</v>
      </c>
      <c r="D177" s="42">
        <v>44809.468541666669</v>
      </c>
      <c r="E177" s="46" t="s">
        <v>51</v>
      </c>
      <c r="F177" s="46" t="s">
        <v>45</v>
      </c>
      <c r="G177" s="46" t="s">
        <v>46</v>
      </c>
      <c r="H177" s="46" t="s">
        <v>52</v>
      </c>
      <c r="I177" s="42">
        <v>44811.70144675926</v>
      </c>
      <c r="J177" s="52">
        <v>7201</v>
      </c>
    </row>
    <row r="178" spans="1:10" x14ac:dyDescent="0.3">
      <c r="A178" s="12">
        <v>177</v>
      </c>
      <c r="B178" s="51">
        <v>7212</v>
      </c>
      <c r="C178" s="46" t="s">
        <v>129</v>
      </c>
      <c r="D178" s="42">
        <v>44809.906712962962</v>
      </c>
      <c r="E178" s="46" t="s">
        <v>57</v>
      </c>
      <c r="F178" s="46" t="s">
        <v>45</v>
      </c>
      <c r="G178" s="46" t="s">
        <v>121</v>
      </c>
      <c r="H178" s="46" t="s">
        <v>52</v>
      </c>
      <c r="I178" s="42">
        <v>44810.585173611114</v>
      </c>
      <c r="J178" s="52">
        <v>7212</v>
      </c>
    </row>
    <row r="179" spans="1:10" x14ac:dyDescent="0.3">
      <c r="A179" s="12">
        <v>178</v>
      </c>
      <c r="B179" s="51">
        <v>7234</v>
      </c>
      <c r="C179" s="46" t="s">
        <v>129</v>
      </c>
      <c r="D179" s="42">
        <v>44810.775092592594</v>
      </c>
      <c r="E179" s="46" t="s">
        <v>57</v>
      </c>
      <c r="F179" s="46" t="s">
        <v>45</v>
      </c>
      <c r="G179" s="46" t="s">
        <v>60</v>
      </c>
      <c r="H179" s="46" t="s">
        <v>59</v>
      </c>
      <c r="I179" s="42">
        <v>44826.646851851852</v>
      </c>
      <c r="J179" s="52">
        <v>7234</v>
      </c>
    </row>
    <row r="180" spans="1:10" x14ac:dyDescent="0.3">
      <c r="A180" s="12">
        <v>179</v>
      </c>
      <c r="B180" s="51">
        <v>7239</v>
      </c>
      <c r="C180" s="46" t="s">
        <v>129</v>
      </c>
      <c r="D180" s="42">
        <v>44811.252303240741</v>
      </c>
      <c r="E180" s="46" t="s">
        <v>57</v>
      </c>
      <c r="F180" s="46" t="s">
        <v>45</v>
      </c>
      <c r="G180" s="46" t="s">
        <v>55</v>
      </c>
      <c r="H180" s="46" t="s">
        <v>64</v>
      </c>
      <c r="I180" s="42">
        <v>44832.645231481481</v>
      </c>
      <c r="J180" s="52">
        <v>7239</v>
      </c>
    </row>
    <row r="181" spans="1:10" x14ac:dyDescent="0.3">
      <c r="A181" s="12">
        <v>180</v>
      </c>
      <c r="B181" s="51">
        <v>7240</v>
      </c>
      <c r="C181" s="46" t="s">
        <v>129</v>
      </c>
      <c r="D181" s="42">
        <v>44811.254351851851</v>
      </c>
      <c r="E181" s="46" t="s">
        <v>57</v>
      </c>
      <c r="F181" s="46" t="s">
        <v>45</v>
      </c>
      <c r="G181" s="46" t="s">
        <v>55</v>
      </c>
      <c r="H181" s="46" t="s">
        <v>64</v>
      </c>
      <c r="I181" s="42">
        <v>44838.663368055553</v>
      </c>
      <c r="J181" s="52">
        <v>7240</v>
      </c>
    </row>
    <row r="182" spans="1:10" x14ac:dyDescent="0.3">
      <c r="A182" s="12">
        <v>181</v>
      </c>
      <c r="B182" s="51">
        <v>7241</v>
      </c>
      <c r="C182" s="46" t="s">
        <v>129</v>
      </c>
      <c r="D182" s="42">
        <v>44811.255937499998</v>
      </c>
      <c r="E182" s="46" t="s">
        <v>57</v>
      </c>
      <c r="F182" s="46" t="s">
        <v>45</v>
      </c>
      <c r="G182" s="46" t="s">
        <v>55</v>
      </c>
      <c r="H182" s="46" t="s">
        <v>64</v>
      </c>
      <c r="I182" s="42">
        <v>44838.664490740739</v>
      </c>
      <c r="J182" s="52">
        <v>7241</v>
      </c>
    </row>
    <row r="183" spans="1:10" x14ac:dyDescent="0.3">
      <c r="A183" s="12">
        <v>182</v>
      </c>
      <c r="B183" s="51">
        <v>7254</v>
      </c>
      <c r="C183" s="46" t="s">
        <v>129</v>
      </c>
      <c r="D183" s="42">
        <v>44811.683425925927</v>
      </c>
      <c r="E183" s="46" t="s">
        <v>51</v>
      </c>
      <c r="F183" s="46" t="s">
        <v>45</v>
      </c>
      <c r="G183" s="46" t="s">
        <v>46</v>
      </c>
      <c r="H183" s="46" t="s">
        <v>52</v>
      </c>
      <c r="I183" s="42">
        <v>44811.698414351849</v>
      </c>
      <c r="J183" s="52">
        <v>7254</v>
      </c>
    </row>
    <row r="184" spans="1:10" x14ac:dyDescent="0.3">
      <c r="A184" s="12">
        <v>183</v>
      </c>
      <c r="B184" s="51">
        <v>7284</v>
      </c>
      <c r="C184" s="46" t="s">
        <v>129</v>
      </c>
      <c r="D184" s="42">
        <v>44812.627546296295</v>
      </c>
      <c r="E184" s="46" t="s">
        <v>57</v>
      </c>
      <c r="F184" s="46" t="s">
        <v>45</v>
      </c>
      <c r="G184" s="46" t="s">
        <v>55</v>
      </c>
      <c r="H184" s="46" t="s">
        <v>52</v>
      </c>
      <c r="I184" s="42">
        <v>44889.667662037034</v>
      </c>
      <c r="J184" s="52">
        <v>7284</v>
      </c>
    </row>
    <row r="185" spans="1:10" x14ac:dyDescent="0.3">
      <c r="A185" s="12">
        <v>184</v>
      </c>
      <c r="B185" s="51">
        <v>7296</v>
      </c>
      <c r="C185" s="46" t="s">
        <v>129</v>
      </c>
      <c r="D185" s="42">
        <v>44813.366828703707</v>
      </c>
      <c r="E185" s="46" t="s">
        <v>57</v>
      </c>
      <c r="F185" s="46" t="s">
        <v>45</v>
      </c>
      <c r="G185" s="46" t="s">
        <v>55</v>
      </c>
      <c r="H185" s="46" t="s">
        <v>59</v>
      </c>
      <c r="I185" s="42">
        <v>44832.499722222223</v>
      </c>
      <c r="J185" s="52">
        <v>7296</v>
      </c>
    </row>
    <row r="186" spans="1:10" x14ac:dyDescent="0.3">
      <c r="A186" s="12">
        <v>185</v>
      </c>
      <c r="B186" s="51">
        <v>7376</v>
      </c>
      <c r="C186" s="46" t="s">
        <v>129</v>
      </c>
      <c r="D186" s="42">
        <v>44819.384710648148</v>
      </c>
      <c r="E186" s="46" t="s">
        <v>57</v>
      </c>
      <c r="F186" s="46" t="s">
        <v>45</v>
      </c>
      <c r="G186" s="46" t="s">
        <v>50</v>
      </c>
      <c r="H186" s="46" t="s">
        <v>54</v>
      </c>
      <c r="I186" s="42">
        <v>44890.452951388892</v>
      </c>
      <c r="J186" s="52">
        <v>7376</v>
      </c>
    </row>
    <row r="187" spans="1:10" x14ac:dyDescent="0.3">
      <c r="A187" s="12">
        <v>186</v>
      </c>
      <c r="B187" s="51">
        <v>7385</v>
      </c>
      <c r="C187" s="46" t="s">
        <v>129</v>
      </c>
      <c r="D187" s="42">
        <v>44819.76462962963</v>
      </c>
      <c r="E187" s="46" t="s">
        <v>57</v>
      </c>
      <c r="F187" s="46" t="s">
        <v>45</v>
      </c>
      <c r="G187" s="46" t="s">
        <v>50</v>
      </c>
      <c r="H187" s="46" t="s">
        <v>119</v>
      </c>
      <c r="I187" s="42">
        <v>44875.674930555557</v>
      </c>
      <c r="J187" s="52">
        <v>7385</v>
      </c>
    </row>
    <row r="188" spans="1:10" x14ac:dyDescent="0.3">
      <c r="A188" s="12">
        <v>187</v>
      </c>
      <c r="B188" s="51">
        <v>7401</v>
      </c>
      <c r="C188" s="46" t="s">
        <v>129</v>
      </c>
      <c r="D188" s="42">
        <v>44824.940011574072</v>
      </c>
      <c r="E188" s="46" t="s">
        <v>57</v>
      </c>
      <c r="F188" s="46" t="s">
        <v>45</v>
      </c>
      <c r="G188" s="46" t="s">
        <v>72</v>
      </c>
      <c r="H188" s="46" t="s">
        <v>70</v>
      </c>
      <c r="I188" s="42">
        <v>44841.412118055552</v>
      </c>
      <c r="J188" s="52">
        <v>7401</v>
      </c>
    </row>
    <row r="189" spans="1:10" x14ac:dyDescent="0.3">
      <c r="A189" s="12">
        <v>188</v>
      </c>
      <c r="B189" s="51">
        <v>7433</v>
      </c>
      <c r="C189" s="46" t="s">
        <v>129</v>
      </c>
      <c r="D189" s="42">
        <v>44826.518819444442</v>
      </c>
      <c r="E189" s="46" t="s">
        <v>57</v>
      </c>
      <c r="F189" s="46" t="s">
        <v>45</v>
      </c>
      <c r="G189" s="46" t="s">
        <v>68</v>
      </c>
      <c r="H189" s="46" t="s">
        <v>97</v>
      </c>
      <c r="I189" s="42">
        <v>44853.702997685185</v>
      </c>
      <c r="J189" s="52">
        <v>7433</v>
      </c>
    </row>
    <row r="190" spans="1:10" x14ac:dyDescent="0.3">
      <c r="A190" s="12">
        <v>189</v>
      </c>
      <c r="B190" s="51">
        <v>7435</v>
      </c>
      <c r="C190" s="46" t="s">
        <v>129</v>
      </c>
      <c r="D190" s="42">
        <v>44826.522453703707</v>
      </c>
      <c r="E190" s="46" t="s">
        <v>57</v>
      </c>
      <c r="F190" s="46" t="s">
        <v>45</v>
      </c>
      <c r="G190" s="46" t="s">
        <v>60</v>
      </c>
      <c r="H190" s="46" t="s">
        <v>52</v>
      </c>
      <c r="I190" s="42">
        <v>44893.459918981483</v>
      </c>
      <c r="J190" s="52">
        <v>7435</v>
      </c>
    </row>
    <row r="191" spans="1:10" x14ac:dyDescent="0.3">
      <c r="A191" s="12">
        <v>190</v>
      </c>
      <c r="B191" s="51">
        <v>7453</v>
      </c>
      <c r="C191" s="46" t="s">
        <v>129</v>
      </c>
      <c r="D191" s="42">
        <v>44826.752453703702</v>
      </c>
      <c r="E191" s="46" t="s">
        <v>51</v>
      </c>
      <c r="F191" s="46" t="s">
        <v>45</v>
      </c>
      <c r="G191" s="46" t="s">
        <v>46</v>
      </c>
      <c r="H191" s="46" t="s">
        <v>52</v>
      </c>
      <c r="I191" s="42">
        <v>44826.770833333336</v>
      </c>
      <c r="J191" s="52">
        <v>7453</v>
      </c>
    </row>
    <row r="192" spans="1:10" x14ac:dyDescent="0.3">
      <c r="A192" s="12">
        <v>191</v>
      </c>
      <c r="B192" s="51">
        <v>7455</v>
      </c>
      <c r="C192" s="46" t="s">
        <v>129</v>
      </c>
      <c r="D192" s="42">
        <v>44827.238310185188</v>
      </c>
      <c r="E192" s="46" t="s">
        <v>57</v>
      </c>
      <c r="F192" s="46" t="s">
        <v>45</v>
      </c>
      <c r="G192" s="46" t="s">
        <v>46</v>
      </c>
      <c r="H192" s="46" t="s">
        <v>61</v>
      </c>
      <c r="I192" s="42">
        <v>44838.723287037035</v>
      </c>
      <c r="J192" s="52">
        <v>7455</v>
      </c>
    </row>
    <row r="193" spans="1:10" x14ac:dyDescent="0.3">
      <c r="A193" s="12">
        <v>192</v>
      </c>
      <c r="B193" s="51">
        <v>7466</v>
      </c>
      <c r="C193" s="46" t="s">
        <v>129</v>
      </c>
      <c r="D193" s="42">
        <v>44827.802546296298</v>
      </c>
      <c r="E193" s="46" t="s">
        <v>57</v>
      </c>
      <c r="F193" s="46" t="s">
        <v>45</v>
      </c>
      <c r="G193" s="46" t="s">
        <v>50</v>
      </c>
      <c r="H193" s="46" t="s">
        <v>53</v>
      </c>
      <c r="I193" s="42">
        <v>44846.705127314817</v>
      </c>
      <c r="J193" s="52">
        <v>7466</v>
      </c>
    </row>
    <row r="194" spans="1:10" x14ac:dyDescent="0.3">
      <c r="A194" s="12">
        <v>193</v>
      </c>
      <c r="B194" s="51">
        <v>7472</v>
      </c>
      <c r="C194" s="46" t="s">
        <v>129</v>
      </c>
      <c r="D194" s="42">
        <v>44830.387511574074</v>
      </c>
      <c r="E194" s="46" t="s">
        <v>57</v>
      </c>
      <c r="F194" s="46" t="s">
        <v>45</v>
      </c>
      <c r="G194" s="46" t="s">
        <v>55</v>
      </c>
      <c r="H194" s="46" t="s">
        <v>54</v>
      </c>
      <c r="I194" s="42">
        <v>44832.678680555553</v>
      </c>
      <c r="J194" s="52">
        <v>7472</v>
      </c>
    </row>
    <row r="195" spans="1:10" x14ac:dyDescent="0.3">
      <c r="A195" s="12">
        <v>194</v>
      </c>
      <c r="B195" s="51">
        <v>7491</v>
      </c>
      <c r="C195" s="46" t="s">
        <v>129</v>
      </c>
      <c r="D195" s="42">
        <v>44830.915682870371</v>
      </c>
      <c r="E195" s="46" t="s">
        <v>57</v>
      </c>
      <c r="F195" s="46" t="s">
        <v>45</v>
      </c>
      <c r="G195" s="46" t="s">
        <v>48</v>
      </c>
      <c r="H195" s="46" t="s">
        <v>52</v>
      </c>
      <c r="I195" s="42">
        <v>44831.431134259263</v>
      </c>
      <c r="J195" s="52">
        <v>7491</v>
      </c>
    </row>
    <row r="196" spans="1:10" x14ac:dyDescent="0.3">
      <c r="A196" s="12">
        <v>195</v>
      </c>
      <c r="B196" s="51">
        <v>7534</v>
      </c>
      <c r="C196" s="46" t="s">
        <v>129</v>
      </c>
      <c r="D196" s="42">
        <v>44832.517256944448</v>
      </c>
      <c r="E196" s="46" t="s">
        <v>57</v>
      </c>
      <c r="F196" s="46" t="s">
        <v>45</v>
      </c>
      <c r="G196" s="46" t="s">
        <v>50</v>
      </c>
      <c r="H196" s="46" t="s">
        <v>53</v>
      </c>
      <c r="I196" s="42">
        <v>44881.478784722225</v>
      </c>
      <c r="J196" s="52">
        <v>7534</v>
      </c>
    </row>
    <row r="197" spans="1:10" x14ac:dyDescent="0.3">
      <c r="A197" s="12">
        <v>196</v>
      </c>
      <c r="B197" s="51">
        <v>7571</v>
      </c>
      <c r="C197" s="46" t="s">
        <v>129</v>
      </c>
      <c r="D197" s="42">
        <v>44833.555462962962</v>
      </c>
      <c r="E197" s="46" t="s">
        <v>51</v>
      </c>
      <c r="F197" s="46" t="s">
        <v>45</v>
      </c>
      <c r="G197" s="46" t="s">
        <v>63</v>
      </c>
      <c r="H197" s="46" t="s">
        <v>54</v>
      </c>
      <c r="I197" s="42">
        <v>44840.554398148146</v>
      </c>
      <c r="J197" s="52">
        <v>7571</v>
      </c>
    </row>
    <row r="198" spans="1:10" x14ac:dyDescent="0.3">
      <c r="A198" s="12">
        <v>197</v>
      </c>
      <c r="B198" s="51">
        <v>7711</v>
      </c>
      <c r="C198" s="46" t="s">
        <v>129</v>
      </c>
      <c r="D198" s="42">
        <v>44833.716493055559</v>
      </c>
      <c r="E198" s="46" t="s">
        <v>51</v>
      </c>
      <c r="F198" s="46" t="s">
        <v>45</v>
      </c>
      <c r="G198" s="46" t="s">
        <v>46</v>
      </c>
      <c r="H198" s="46" t="s">
        <v>52</v>
      </c>
      <c r="I198" s="42">
        <v>44840.716296296298</v>
      </c>
      <c r="J198" s="52">
        <v>7711</v>
      </c>
    </row>
    <row r="199" spans="1:10" x14ac:dyDescent="0.3">
      <c r="A199" s="12">
        <v>198</v>
      </c>
      <c r="B199" s="51">
        <v>7582</v>
      </c>
      <c r="C199" s="46" t="s">
        <v>129</v>
      </c>
      <c r="D199" s="42">
        <v>44833.898645833331</v>
      </c>
      <c r="E199" s="46" t="s">
        <v>57</v>
      </c>
      <c r="F199" s="46" t="s">
        <v>45</v>
      </c>
      <c r="G199" s="46" t="s">
        <v>47</v>
      </c>
      <c r="H199" s="46" t="s">
        <v>53</v>
      </c>
      <c r="I199" s="42">
        <v>44883.455057870371</v>
      </c>
      <c r="J199" s="52">
        <v>7582</v>
      </c>
    </row>
    <row r="200" spans="1:10" x14ac:dyDescent="0.3">
      <c r="A200" s="12">
        <v>199</v>
      </c>
      <c r="B200" s="51">
        <v>7583</v>
      </c>
      <c r="C200" s="46" t="s">
        <v>129</v>
      </c>
      <c r="D200" s="42">
        <v>44833.903657407405</v>
      </c>
      <c r="E200" s="46" t="s">
        <v>57</v>
      </c>
      <c r="F200" s="46" t="s">
        <v>45</v>
      </c>
      <c r="G200" s="46" t="s">
        <v>47</v>
      </c>
      <c r="H200" s="46" t="s">
        <v>53</v>
      </c>
      <c r="I200" s="42">
        <v>44872.720405092594</v>
      </c>
      <c r="J200" s="52">
        <v>7583</v>
      </c>
    </row>
    <row r="201" spans="1:10" x14ac:dyDescent="0.3">
      <c r="A201" s="12">
        <v>200</v>
      </c>
      <c r="B201" s="51">
        <v>7609</v>
      </c>
      <c r="C201" s="46" t="s">
        <v>129</v>
      </c>
      <c r="D201" s="42">
        <v>44835.147604166668</v>
      </c>
      <c r="E201" s="46" t="s">
        <v>57</v>
      </c>
      <c r="F201" s="46" t="s">
        <v>45</v>
      </c>
      <c r="G201" s="46" t="s">
        <v>50</v>
      </c>
      <c r="H201" s="46" t="s">
        <v>52</v>
      </c>
      <c r="I201" s="42">
        <v>44837.504675925928</v>
      </c>
      <c r="J201" s="52">
        <v>7609</v>
      </c>
    </row>
    <row r="202" spans="1:10" x14ac:dyDescent="0.3">
      <c r="A202" s="12">
        <v>201</v>
      </c>
      <c r="B202" s="51">
        <v>7643</v>
      </c>
      <c r="C202" s="46" t="s">
        <v>129</v>
      </c>
      <c r="D202" s="42">
        <v>44838.402499999997</v>
      </c>
      <c r="E202" s="46" t="s">
        <v>57</v>
      </c>
      <c r="F202" s="46" t="s">
        <v>45</v>
      </c>
      <c r="G202" s="46" t="s">
        <v>50</v>
      </c>
      <c r="H202" s="46" t="s">
        <v>52</v>
      </c>
      <c r="I202" s="42">
        <v>44853.682476851849</v>
      </c>
      <c r="J202" s="52">
        <v>7643</v>
      </c>
    </row>
    <row r="203" spans="1:10" x14ac:dyDescent="0.3">
      <c r="A203" s="12">
        <v>202</v>
      </c>
      <c r="B203" s="51">
        <v>7664</v>
      </c>
      <c r="C203" s="46" t="s">
        <v>129</v>
      </c>
      <c r="D203" s="42">
        <v>44838.692326388889</v>
      </c>
      <c r="E203" s="46" t="s">
        <v>57</v>
      </c>
      <c r="F203" s="46" t="s">
        <v>45</v>
      </c>
      <c r="G203" s="46" t="s">
        <v>71</v>
      </c>
      <c r="H203" s="46" t="s">
        <v>53</v>
      </c>
      <c r="I203" s="42">
        <v>44923.488865740743</v>
      </c>
      <c r="J203" s="52">
        <v>7664</v>
      </c>
    </row>
    <row r="204" spans="1:10" x14ac:dyDescent="0.3">
      <c r="A204" s="12">
        <v>203</v>
      </c>
      <c r="B204" s="51">
        <v>7721</v>
      </c>
      <c r="C204" s="46" t="s">
        <v>129</v>
      </c>
      <c r="D204" s="42">
        <v>44838.743402777778</v>
      </c>
      <c r="E204" s="46" t="s">
        <v>51</v>
      </c>
      <c r="F204" s="46" t="s">
        <v>45</v>
      </c>
      <c r="G204" s="46" t="s">
        <v>46</v>
      </c>
      <c r="H204" s="46" t="s">
        <v>52</v>
      </c>
      <c r="I204" s="42">
        <v>44840.743206018517</v>
      </c>
      <c r="J204" s="52">
        <v>7721</v>
      </c>
    </row>
    <row r="205" spans="1:10" x14ac:dyDescent="0.3">
      <c r="A205" s="12">
        <v>204</v>
      </c>
      <c r="B205" s="51">
        <v>7675</v>
      </c>
      <c r="C205" s="46" t="s">
        <v>129</v>
      </c>
      <c r="D205" s="42">
        <v>44839.520856481482</v>
      </c>
      <c r="E205" s="46" t="s">
        <v>57</v>
      </c>
      <c r="F205" s="46" t="s">
        <v>45</v>
      </c>
      <c r="G205" s="46" t="s">
        <v>65</v>
      </c>
      <c r="H205" s="46" t="s">
        <v>52</v>
      </c>
      <c r="I205" s="42">
        <v>44876.33425925926</v>
      </c>
      <c r="J205" s="52">
        <v>7675</v>
      </c>
    </row>
    <row r="206" spans="1:10" x14ac:dyDescent="0.3">
      <c r="A206" s="12">
        <v>205</v>
      </c>
      <c r="B206" s="51">
        <v>7708</v>
      </c>
      <c r="C206" s="46" t="s">
        <v>129</v>
      </c>
      <c r="D206" s="42">
        <v>44840.706782407404</v>
      </c>
      <c r="E206" s="46" t="s">
        <v>57</v>
      </c>
      <c r="F206" s="46" t="s">
        <v>45</v>
      </c>
      <c r="G206" s="46" t="s">
        <v>46</v>
      </c>
      <c r="H206" s="46" t="s">
        <v>56</v>
      </c>
      <c r="I206" s="42">
        <v>44845.738368055558</v>
      </c>
      <c r="J206" s="52">
        <v>7708</v>
      </c>
    </row>
    <row r="207" spans="1:10" x14ac:dyDescent="0.3">
      <c r="A207" s="12">
        <v>206</v>
      </c>
      <c r="B207" s="51">
        <v>7716</v>
      </c>
      <c r="C207" s="46" t="s">
        <v>129</v>
      </c>
      <c r="D207" s="42">
        <v>44840.72283564815</v>
      </c>
      <c r="E207" s="46" t="s">
        <v>57</v>
      </c>
      <c r="F207" s="46" t="s">
        <v>45</v>
      </c>
      <c r="G207" s="46" t="s">
        <v>46</v>
      </c>
      <c r="H207" s="46" t="s">
        <v>66</v>
      </c>
      <c r="I207" s="42">
        <v>44845.738368055558</v>
      </c>
      <c r="J207" s="52">
        <v>7716</v>
      </c>
    </row>
    <row r="208" spans="1:10" x14ac:dyDescent="0.3">
      <c r="A208" s="12">
        <v>207</v>
      </c>
      <c r="B208" s="51">
        <v>7723</v>
      </c>
      <c r="C208" s="46" t="s">
        <v>129</v>
      </c>
      <c r="D208" s="42">
        <v>44840.771631944444</v>
      </c>
      <c r="E208" s="46" t="s">
        <v>57</v>
      </c>
      <c r="F208" s="46" t="s">
        <v>45</v>
      </c>
      <c r="G208" s="46" t="s">
        <v>50</v>
      </c>
      <c r="H208" s="46" t="s">
        <v>52</v>
      </c>
      <c r="I208" s="42">
        <v>44845.402407407404</v>
      </c>
      <c r="J208" s="52">
        <v>7723</v>
      </c>
    </row>
    <row r="209" spans="1:10" x14ac:dyDescent="0.3">
      <c r="A209" s="12">
        <v>208</v>
      </c>
      <c r="B209" s="51">
        <v>7729</v>
      </c>
      <c r="C209" s="46" t="s">
        <v>129</v>
      </c>
      <c r="D209" s="42">
        <v>44841.397303240738</v>
      </c>
      <c r="E209" s="46" t="s">
        <v>57</v>
      </c>
      <c r="F209" s="46" t="s">
        <v>45</v>
      </c>
      <c r="G209" s="46" t="s">
        <v>46</v>
      </c>
      <c r="H209" s="46" t="s">
        <v>66</v>
      </c>
      <c r="I209" s="42">
        <v>44845.736319444448</v>
      </c>
      <c r="J209" s="52">
        <v>7729</v>
      </c>
    </row>
    <row r="210" spans="1:10" x14ac:dyDescent="0.3">
      <c r="A210" s="12">
        <v>209</v>
      </c>
      <c r="B210" s="51">
        <v>7730</v>
      </c>
      <c r="C210" s="46" t="s">
        <v>129</v>
      </c>
      <c r="D210" s="42">
        <v>44841.402592592596</v>
      </c>
      <c r="E210" s="46" t="s">
        <v>57</v>
      </c>
      <c r="F210" s="46" t="s">
        <v>45</v>
      </c>
      <c r="G210" s="46" t="s">
        <v>55</v>
      </c>
      <c r="H210" s="46" t="s">
        <v>66</v>
      </c>
      <c r="I210" s="42">
        <v>44852.511643518519</v>
      </c>
      <c r="J210" s="52">
        <v>7730</v>
      </c>
    </row>
    <row r="211" spans="1:10" x14ac:dyDescent="0.3">
      <c r="A211" s="12">
        <v>210</v>
      </c>
      <c r="B211" s="51">
        <v>7739</v>
      </c>
      <c r="C211" s="46" t="s">
        <v>129</v>
      </c>
      <c r="D211" s="42">
        <v>44841.517395833333</v>
      </c>
      <c r="E211" s="46" t="s">
        <v>51</v>
      </c>
      <c r="F211" s="46" t="s">
        <v>45</v>
      </c>
      <c r="G211" s="46" t="s">
        <v>46</v>
      </c>
      <c r="H211" s="46" t="s">
        <v>52</v>
      </c>
      <c r="I211" s="42">
        <v>44841.770833333336</v>
      </c>
      <c r="J211" s="52">
        <v>7739</v>
      </c>
    </row>
    <row r="212" spans="1:10" x14ac:dyDescent="0.3">
      <c r="A212" s="12">
        <v>211</v>
      </c>
      <c r="B212" s="51">
        <v>7760</v>
      </c>
      <c r="C212" s="46" t="s">
        <v>129</v>
      </c>
      <c r="D212" s="42">
        <v>44841.648356481484</v>
      </c>
      <c r="E212" s="46" t="s">
        <v>57</v>
      </c>
      <c r="F212" s="46" t="s">
        <v>45</v>
      </c>
      <c r="G212" s="46" t="s">
        <v>50</v>
      </c>
      <c r="H212" s="46" t="s">
        <v>66</v>
      </c>
      <c r="I212" s="42">
        <v>44846.500740740739</v>
      </c>
      <c r="J212" s="52">
        <v>7760</v>
      </c>
    </row>
    <row r="213" spans="1:10" x14ac:dyDescent="0.3">
      <c r="A213" s="12">
        <v>212</v>
      </c>
      <c r="B213" s="51">
        <v>7764</v>
      </c>
      <c r="C213" s="46" t="s">
        <v>129</v>
      </c>
      <c r="D213" s="42">
        <v>44841.685300925928</v>
      </c>
      <c r="E213" s="46" t="s">
        <v>57</v>
      </c>
      <c r="F213" s="46" t="s">
        <v>45</v>
      </c>
      <c r="G213" s="46" t="s">
        <v>50</v>
      </c>
      <c r="H213" s="46" t="s">
        <v>61</v>
      </c>
      <c r="I213" s="42">
        <v>44872.369606481479</v>
      </c>
      <c r="J213" s="52">
        <v>7764</v>
      </c>
    </row>
    <row r="214" spans="1:10" x14ac:dyDescent="0.3">
      <c r="A214" s="12">
        <v>213</v>
      </c>
      <c r="B214" s="51">
        <v>7766</v>
      </c>
      <c r="C214" s="46" t="s">
        <v>129</v>
      </c>
      <c r="D214" s="42">
        <v>44842.126250000001</v>
      </c>
      <c r="E214" s="46" t="s">
        <v>57</v>
      </c>
      <c r="F214" s="46" t="s">
        <v>45</v>
      </c>
      <c r="G214" s="46" t="s">
        <v>50</v>
      </c>
      <c r="H214" s="46" t="s">
        <v>66</v>
      </c>
      <c r="I214" s="42">
        <v>44846.396793981483</v>
      </c>
      <c r="J214" s="52">
        <v>7766</v>
      </c>
    </row>
    <row r="215" spans="1:10" x14ac:dyDescent="0.3">
      <c r="A215" s="12">
        <v>214</v>
      </c>
      <c r="B215" s="51">
        <v>7770</v>
      </c>
      <c r="C215" s="46" t="s">
        <v>129</v>
      </c>
      <c r="D215" s="42">
        <v>44843.619479166664</v>
      </c>
      <c r="E215" s="46" t="s">
        <v>57</v>
      </c>
      <c r="F215" s="46" t="s">
        <v>45</v>
      </c>
      <c r="G215" s="46" t="s">
        <v>68</v>
      </c>
      <c r="H215" s="46" t="s">
        <v>54</v>
      </c>
      <c r="I215" s="42">
        <v>44854.537974537037</v>
      </c>
      <c r="J215" s="52">
        <v>7770</v>
      </c>
    </row>
    <row r="216" spans="1:10" x14ac:dyDescent="0.3">
      <c r="A216" s="12">
        <v>215</v>
      </c>
      <c r="B216" s="51">
        <v>7773</v>
      </c>
      <c r="C216" s="46" t="s">
        <v>129</v>
      </c>
      <c r="D216" s="42">
        <v>44844.79277777778</v>
      </c>
      <c r="E216" s="46" t="s">
        <v>57</v>
      </c>
      <c r="F216" s="46" t="s">
        <v>45</v>
      </c>
      <c r="G216" s="46" t="s">
        <v>46</v>
      </c>
      <c r="H216" s="46" t="s">
        <v>66</v>
      </c>
      <c r="I216" s="42">
        <v>44848.533391203702</v>
      </c>
      <c r="J216" s="52">
        <v>7773</v>
      </c>
    </row>
    <row r="217" spans="1:10" x14ac:dyDescent="0.3">
      <c r="A217" s="12">
        <v>216</v>
      </c>
      <c r="B217" s="51">
        <v>7785</v>
      </c>
      <c r="C217" s="46" t="s">
        <v>129</v>
      </c>
      <c r="D217" s="42">
        <v>44845.515520833331</v>
      </c>
      <c r="E217" s="46" t="s">
        <v>57</v>
      </c>
      <c r="F217" s="46" t="s">
        <v>45</v>
      </c>
      <c r="G217" s="46" t="s">
        <v>50</v>
      </c>
      <c r="H217" s="46" t="s">
        <v>56</v>
      </c>
      <c r="I217" s="42">
        <v>44845.683935185189</v>
      </c>
      <c r="J217" s="52">
        <v>7785</v>
      </c>
    </row>
    <row r="218" spans="1:10" x14ac:dyDescent="0.3">
      <c r="A218" s="12">
        <v>217</v>
      </c>
      <c r="B218" s="51">
        <v>7791</v>
      </c>
      <c r="C218" s="46" t="s">
        <v>129</v>
      </c>
      <c r="D218" s="42">
        <v>44845.527349537035</v>
      </c>
      <c r="E218" s="46" t="s">
        <v>51</v>
      </c>
      <c r="F218" s="46" t="s">
        <v>45</v>
      </c>
      <c r="G218" s="46" t="s">
        <v>46</v>
      </c>
      <c r="H218" s="46" t="s">
        <v>122</v>
      </c>
      <c r="I218" s="42">
        <v>44845.625</v>
      </c>
      <c r="J218" s="52">
        <v>7791</v>
      </c>
    </row>
    <row r="219" spans="1:10" x14ac:dyDescent="0.3">
      <c r="A219" s="12">
        <v>218</v>
      </c>
      <c r="B219" s="51">
        <v>7795</v>
      </c>
      <c r="C219" s="46" t="s">
        <v>129</v>
      </c>
      <c r="D219" s="42">
        <v>44845.5309375</v>
      </c>
      <c r="E219" s="46" t="s">
        <v>51</v>
      </c>
      <c r="F219" s="46" t="s">
        <v>45</v>
      </c>
      <c r="G219" s="46" t="s">
        <v>46</v>
      </c>
      <c r="H219" s="46" t="s">
        <v>54</v>
      </c>
      <c r="I219" s="42">
        <v>44845.625</v>
      </c>
      <c r="J219" s="52">
        <v>7795</v>
      </c>
    </row>
    <row r="220" spans="1:10" x14ac:dyDescent="0.3">
      <c r="A220" s="12">
        <v>219</v>
      </c>
      <c r="B220" s="51">
        <v>7830</v>
      </c>
      <c r="C220" s="46" t="s">
        <v>129</v>
      </c>
      <c r="D220" s="42">
        <v>44846.377604166664</v>
      </c>
      <c r="E220" s="46" t="s">
        <v>57</v>
      </c>
      <c r="F220" s="46" t="s">
        <v>45</v>
      </c>
      <c r="G220" s="46" t="s">
        <v>65</v>
      </c>
      <c r="H220" s="46" t="s">
        <v>52</v>
      </c>
      <c r="I220" s="42">
        <v>44876.335439814815</v>
      </c>
      <c r="J220" s="52">
        <v>7830</v>
      </c>
    </row>
    <row r="221" spans="1:10" x14ac:dyDescent="0.3">
      <c r="A221" s="12">
        <v>220</v>
      </c>
      <c r="B221" s="51">
        <v>7847</v>
      </c>
      <c r="C221" s="46" t="s">
        <v>129</v>
      </c>
      <c r="D221" s="42">
        <v>44846.681168981479</v>
      </c>
      <c r="E221" s="46" t="s">
        <v>57</v>
      </c>
      <c r="F221" s="46" t="s">
        <v>45</v>
      </c>
      <c r="G221" s="46" t="s">
        <v>50</v>
      </c>
      <c r="H221" s="46" t="s">
        <v>54</v>
      </c>
      <c r="I221" s="42">
        <v>44846.70045138889</v>
      </c>
      <c r="J221" s="52">
        <v>7847</v>
      </c>
    </row>
    <row r="222" spans="1:10" x14ac:dyDescent="0.3">
      <c r="A222" s="12">
        <v>221</v>
      </c>
      <c r="B222" s="51">
        <v>7960</v>
      </c>
      <c r="C222" s="46" t="s">
        <v>129</v>
      </c>
      <c r="D222" s="42">
        <v>44847.477395833332</v>
      </c>
      <c r="E222" s="46" t="s">
        <v>51</v>
      </c>
      <c r="F222" s="46" t="s">
        <v>45</v>
      </c>
      <c r="G222" s="46" t="s">
        <v>46</v>
      </c>
      <c r="H222" s="46" t="s">
        <v>59</v>
      </c>
      <c r="I222" s="42">
        <v>44853.477256944447</v>
      </c>
      <c r="J222" s="52">
        <v>7960</v>
      </c>
    </row>
    <row r="223" spans="1:10" x14ac:dyDescent="0.3">
      <c r="A223" s="12">
        <v>222</v>
      </c>
      <c r="B223" s="51">
        <v>7872</v>
      </c>
      <c r="C223" s="46" t="s">
        <v>129</v>
      </c>
      <c r="D223" s="42">
        <v>44847.635416666664</v>
      </c>
      <c r="E223" s="46" t="s">
        <v>57</v>
      </c>
      <c r="F223" s="46" t="s">
        <v>45</v>
      </c>
      <c r="G223" s="46" t="s">
        <v>55</v>
      </c>
      <c r="H223" s="46" t="s">
        <v>54</v>
      </c>
      <c r="I223" s="42">
        <v>44855.524004629631</v>
      </c>
      <c r="J223" s="52">
        <v>7872</v>
      </c>
    </row>
    <row r="224" spans="1:10" x14ac:dyDescent="0.3">
      <c r="A224" s="12">
        <v>223</v>
      </c>
      <c r="B224" s="51">
        <v>7897</v>
      </c>
      <c r="C224" s="46" t="s">
        <v>129</v>
      </c>
      <c r="D224" s="42">
        <v>44847.736331018517</v>
      </c>
      <c r="E224" s="46" t="s">
        <v>51</v>
      </c>
      <c r="F224" s="46" t="s">
        <v>45</v>
      </c>
      <c r="G224" s="46" t="s">
        <v>50</v>
      </c>
      <c r="H224" s="46" t="s">
        <v>54</v>
      </c>
      <c r="I224" s="42">
        <v>44847.770833333336</v>
      </c>
      <c r="J224" s="52">
        <v>7897</v>
      </c>
    </row>
    <row r="225" spans="1:10" x14ac:dyDescent="0.3">
      <c r="A225" s="12">
        <v>224</v>
      </c>
      <c r="B225" s="51">
        <v>7901</v>
      </c>
      <c r="C225" s="46" t="s">
        <v>129</v>
      </c>
      <c r="D225" s="42">
        <v>44847.81322916667</v>
      </c>
      <c r="E225" s="46" t="s">
        <v>57</v>
      </c>
      <c r="F225" s="46" t="s">
        <v>45</v>
      </c>
      <c r="G225" s="46" t="s">
        <v>121</v>
      </c>
      <c r="H225" s="46" t="s">
        <v>114</v>
      </c>
      <c r="I225" s="42">
        <v>44862.616689814815</v>
      </c>
      <c r="J225" s="52">
        <v>7901</v>
      </c>
    </row>
    <row r="226" spans="1:10" x14ac:dyDescent="0.3">
      <c r="A226" s="12">
        <v>225</v>
      </c>
      <c r="B226" s="51">
        <v>7911</v>
      </c>
      <c r="C226" s="46" t="s">
        <v>129</v>
      </c>
      <c r="D226" s="42">
        <v>44848.649594907409</v>
      </c>
      <c r="E226" s="46" t="s">
        <v>57</v>
      </c>
      <c r="F226" s="46" t="s">
        <v>45</v>
      </c>
      <c r="G226" s="46" t="s">
        <v>50</v>
      </c>
      <c r="H226" s="46" t="s">
        <v>52</v>
      </c>
      <c r="I226" s="42">
        <v>44851.41778935185</v>
      </c>
      <c r="J226" s="52">
        <v>7911</v>
      </c>
    </row>
    <row r="227" spans="1:10" x14ac:dyDescent="0.3">
      <c r="A227" s="12">
        <v>226</v>
      </c>
      <c r="B227" s="51">
        <v>7916</v>
      </c>
      <c r="C227" s="46" t="s">
        <v>129</v>
      </c>
      <c r="D227" s="42">
        <v>44848.696087962962</v>
      </c>
      <c r="E227" s="46" t="s">
        <v>57</v>
      </c>
      <c r="F227" s="46" t="s">
        <v>45</v>
      </c>
      <c r="G227" s="46" t="s">
        <v>50</v>
      </c>
      <c r="H227" s="46" t="s">
        <v>52</v>
      </c>
      <c r="I227" s="42">
        <v>44851.427858796298</v>
      </c>
      <c r="J227" s="52">
        <v>7916</v>
      </c>
    </row>
    <row r="228" spans="1:10" x14ac:dyDescent="0.3">
      <c r="A228" s="12">
        <v>227</v>
      </c>
      <c r="B228" s="51">
        <v>7918</v>
      </c>
      <c r="C228" s="46" t="s">
        <v>129</v>
      </c>
      <c r="D228" s="42">
        <v>44848.985046296293</v>
      </c>
      <c r="E228" s="46" t="s">
        <v>57</v>
      </c>
      <c r="F228" s="46" t="s">
        <v>45</v>
      </c>
      <c r="G228" s="46" t="s">
        <v>68</v>
      </c>
      <c r="H228" s="46" t="s">
        <v>54</v>
      </c>
      <c r="I228" s="42">
        <v>44854.575844907406</v>
      </c>
      <c r="J228" s="52">
        <v>7918</v>
      </c>
    </row>
    <row r="229" spans="1:10" x14ac:dyDescent="0.3">
      <c r="A229" s="12">
        <v>228</v>
      </c>
      <c r="B229" s="51">
        <v>7964</v>
      </c>
      <c r="C229" s="46" t="s">
        <v>129</v>
      </c>
      <c r="D229" s="42">
        <v>44851.487071759257</v>
      </c>
      <c r="E229" s="46" t="s">
        <v>51</v>
      </c>
      <c r="F229" s="46" t="s">
        <v>45</v>
      </c>
      <c r="G229" s="46" t="s">
        <v>46</v>
      </c>
      <c r="H229" s="46" t="s">
        <v>52</v>
      </c>
      <c r="I229" s="42">
        <v>44853.486932870372</v>
      </c>
      <c r="J229" s="52">
        <v>7964</v>
      </c>
    </row>
    <row r="230" spans="1:10" x14ac:dyDescent="0.3">
      <c r="A230" s="12">
        <v>229</v>
      </c>
      <c r="B230" s="51">
        <v>7940</v>
      </c>
      <c r="C230" s="46" t="s">
        <v>129</v>
      </c>
      <c r="D230" s="42">
        <v>44851.69630787037</v>
      </c>
      <c r="E230" s="46" t="s">
        <v>57</v>
      </c>
      <c r="F230" s="46" t="s">
        <v>45</v>
      </c>
      <c r="G230" s="46" t="s">
        <v>50</v>
      </c>
      <c r="H230" s="46" t="s">
        <v>52</v>
      </c>
      <c r="I230" s="42">
        <v>44853.687743055554</v>
      </c>
      <c r="J230" s="52">
        <v>7940</v>
      </c>
    </row>
    <row r="231" spans="1:10" x14ac:dyDescent="0.3">
      <c r="A231" s="12">
        <v>230</v>
      </c>
      <c r="B231" s="51">
        <v>7941</v>
      </c>
      <c r="C231" s="46" t="s">
        <v>129</v>
      </c>
      <c r="D231" s="42">
        <v>44851.760335648149</v>
      </c>
      <c r="E231" s="46" t="s">
        <v>57</v>
      </c>
      <c r="F231" s="46" t="s">
        <v>45</v>
      </c>
      <c r="G231" s="46" t="s">
        <v>46</v>
      </c>
      <c r="H231" s="46" t="s">
        <v>58</v>
      </c>
      <c r="I231" s="42">
        <v>44860.658506944441</v>
      </c>
      <c r="J231" s="52">
        <v>7941</v>
      </c>
    </row>
    <row r="232" spans="1:10" x14ac:dyDescent="0.3">
      <c r="A232" s="12">
        <v>231</v>
      </c>
      <c r="B232" s="51">
        <v>7996</v>
      </c>
      <c r="C232" s="46" t="s">
        <v>129</v>
      </c>
      <c r="D232" s="42">
        <v>44854.584780092591</v>
      </c>
      <c r="E232" s="46" t="s">
        <v>57</v>
      </c>
      <c r="F232" s="46" t="s">
        <v>45</v>
      </c>
      <c r="G232" s="46" t="s">
        <v>50</v>
      </c>
      <c r="H232" s="46" t="s">
        <v>54</v>
      </c>
      <c r="I232" s="42">
        <v>44860.519467592596</v>
      </c>
      <c r="J232" s="52">
        <v>7996</v>
      </c>
    </row>
    <row r="233" spans="1:10" x14ac:dyDescent="0.3">
      <c r="A233" s="12">
        <v>232</v>
      </c>
      <c r="B233" s="51">
        <v>8045</v>
      </c>
      <c r="C233" s="46" t="s">
        <v>129</v>
      </c>
      <c r="D233" s="42">
        <v>44855.468344907407</v>
      </c>
      <c r="E233" s="46" t="s">
        <v>57</v>
      </c>
      <c r="F233" s="46" t="s">
        <v>45</v>
      </c>
      <c r="G233" s="46" t="s">
        <v>55</v>
      </c>
      <c r="H233" s="46" t="s">
        <v>52</v>
      </c>
      <c r="I233" s="42">
        <v>44855.541180555556</v>
      </c>
      <c r="J233" s="52">
        <v>8045</v>
      </c>
    </row>
    <row r="234" spans="1:10" x14ac:dyDescent="0.3">
      <c r="A234" s="12">
        <v>233</v>
      </c>
      <c r="B234" s="51">
        <v>8054</v>
      </c>
      <c r="C234" s="46" t="s">
        <v>129</v>
      </c>
      <c r="D234" s="42">
        <v>44855.694907407407</v>
      </c>
      <c r="E234" s="46" t="s">
        <v>57</v>
      </c>
      <c r="F234" s="46" t="s">
        <v>45</v>
      </c>
      <c r="G234" s="46" t="s">
        <v>50</v>
      </c>
      <c r="H234" s="46" t="s">
        <v>52</v>
      </c>
      <c r="I234" s="42">
        <v>44858.676180555558</v>
      </c>
      <c r="J234" s="52">
        <v>8054</v>
      </c>
    </row>
    <row r="235" spans="1:10" x14ac:dyDescent="0.3">
      <c r="A235" s="12">
        <v>234</v>
      </c>
      <c r="B235" s="51">
        <v>8095</v>
      </c>
      <c r="C235" s="46" t="s">
        <v>129</v>
      </c>
      <c r="D235" s="42">
        <v>44855.710104166668</v>
      </c>
      <c r="E235" s="46" t="s">
        <v>51</v>
      </c>
      <c r="F235" s="46" t="s">
        <v>45</v>
      </c>
      <c r="G235" s="46" t="s">
        <v>46</v>
      </c>
      <c r="H235" s="46" t="s">
        <v>52</v>
      </c>
      <c r="I235" s="42">
        <v>44858.709780092591</v>
      </c>
      <c r="J235" s="52">
        <v>8095</v>
      </c>
    </row>
    <row r="236" spans="1:10" x14ac:dyDescent="0.3">
      <c r="A236" s="12">
        <v>235</v>
      </c>
      <c r="B236" s="51">
        <v>8200</v>
      </c>
      <c r="C236" s="46" t="s">
        <v>129</v>
      </c>
      <c r="D236" s="42">
        <v>44858.715127314812</v>
      </c>
      <c r="E236" s="46" t="s">
        <v>51</v>
      </c>
      <c r="F236" s="46" t="s">
        <v>45</v>
      </c>
      <c r="G236" s="46" t="s">
        <v>46</v>
      </c>
      <c r="H236" s="46" t="s">
        <v>52</v>
      </c>
      <c r="I236" s="42">
        <v>44862.714826388888</v>
      </c>
      <c r="J236" s="52">
        <v>8200</v>
      </c>
    </row>
    <row r="237" spans="1:10" x14ac:dyDescent="0.3">
      <c r="A237" s="12">
        <v>236</v>
      </c>
      <c r="B237" s="51">
        <v>8099</v>
      </c>
      <c r="C237" s="46" t="s">
        <v>129</v>
      </c>
      <c r="D237" s="42">
        <v>44858.946759259263</v>
      </c>
      <c r="E237" s="46" t="s">
        <v>57</v>
      </c>
      <c r="F237" s="46" t="s">
        <v>45</v>
      </c>
      <c r="G237" s="46" t="s">
        <v>55</v>
      </c>
      <c r="H237" s="46" t="s">
        <v>52</v>
      </c>
      <c r="I237" s="42">
        <v>44886.507708333331</v>
      </c>
      <c r="J237" s="52">
        <v>8099</v>
      </c>
    </row>
    <row r="238" spans="1:10" x14ac:dyDescent="0.3">
      <c r="A238" s="12">
        <v>237</v>
      </c>
      <c r="B238" s="51">
        <v>8203</v>
      </c>
      <c r="C238" s="46" t="s">
        <v>129</v>
      </c>
      <c r="D238" s="42">
        <v>44859.717893518522</v>
      </c>
      <c r="E238" s="46" t="s">
        <v>51</v>
      </c>
      <c r="F238" s="46" t="s">
        <v>45</v>
      </c>
      <c r="G238" s="46" t="s">
        <v>46</v>
      </c>
      <c r="H238" s="46" t="s">
        <v>120</v>
      </c>
      <c r="I238" s="42">
        <v>44862.717592592591</v>
      </c>
      <c r="J238" s="52">
        <v>8203</v>
      </c>
    </row>
    <row r="239" spans="1:10" x14ac:dyDescent="0.3">
      <c r="A239" s="12">
        <v>238</v>
      </c>
      <c r="B239" s="51">
        <v>8141</v>
      </c>
      <c r="C239" s="46" t="s">
        <v>129</v>
      </c>
      <c r="D239" s="42">
        <v>44859.739594907405</v>
      </c>
      <c r="E239" s="46" t="s">
        <v>57</v>
      </c>
      <c r="F239" s="46" t="s">
        <v>45</v>
      </c>
      <c r="G239" s="46" t="s">
        <v>50</v>
      </c>
      <c r="H239" s="46" t="s">
        <v>114</v>
      </c>
      <c r="I239" s="42">
        <v>44882.769861111112</v>
      </c>
      <c r="J239" s="52">
        <v>8141</v>
      </c>
    </row>
    <row r="240" spans="1:10" x14ac:dyDescent="0.3">
      <c r="A240" s="12">
        <v>239</v>
      </c>
      <c r="B240" s="51">
        <v>8143</v>
      </c>
      <c r="C240" s="46" t="s">
        <v>129</v>
      </c>
      <c r="D240" s="42">
        <v>44859.801886574074</v>
      </c>
      <c r="E240" s="46" t="s">
        <v>57</v>
      </c>
      <c r="F240" s="46" t="s">
        <v>45</v>
      </c>
      <c r="G240" s="46" t="s">
        <v>50</v>
      </c>
      <c r="H240" s="46" t="s">
        <v>58</v>
      </c>
      <c r="I240" s="42">
        <v>44875.676550925928</v>
      </c>
      <c r="J240" s="52">
        <v>8143</v>
      </c>
    </row>
    <row r="241" spans="1:10" x14ac:dyDescent="0.3">
      <c r="A241" s="12">
        <v>240</v>
      </c>
      <c r="B241" s="51">
        <v>8175</v>
      </c>
      <c r="C241" s="46" t="s">
        <v>129</v>
      </c>
      <c r="D241" s="42">
        <v>44860.942650462966</v>
      </c>
      <c r="E241" s="46" t="s">
        <v>57</v>
      </c>
      <c r="F241" s="46" t="s">
        <v>45</v>
      </c>
      <c r="G241" s="46" t="s">
        <v>69</v>
      </c>
      <c r="H241" s="46" t="s">
        <v>54</v>
      </c>
      <c r="I241" s="42">
        <v>44883.495289351849</v>
      </c>
      <c r="J241" s="52">
        <v>8175</v>
      </c>
    </row>
    <row r="242" spans="1:10" x14ac:dyDescent="0.3">
      <c r="A242" s="12">
        <v>241</v>
      </c>
      <c r="B242" s="51">
        <v>8195</v>
      </c>
      <c r="C242" s="46" t="s">
        <v>129</v>
      </c>
      <c r="D242" s="42">
        <v>44862.619467592594</v>
      </c>
      <c r="E242" s="46" t="s">
        <v>57</v>
      </c>
      <c r="F242" s="46" t="s">
        <v>45</v>
      </c>
      <c r="G242" s="46" t="s">
        <v>69</v>
      </c>
      <c r="H242" s="46" t="s">
        <v>95</v>
      </c>
      <c r="I242" s="42">
        <v>44883.553310185183</v>
      </c>
      <c r="J242" s="51">
        <v>8195</v>
      </c>
    </row>
    <row r="243" spans="1:10" x14ac:dyDescent="0.3">
      <c r="A243" s="12">
        <v>242</v>
      </c>
      <c r="B243" s="51">
        <v>8214</v>
      </c>
      <c r="C243" s="46" t="s">
        <v>129</v>
      </c>
      <c r="D243" s="42">
        <v>44862.831678240742</v>
      </c>
      <c r="E243" s="46" t="s">
        <v>57</v>
      </c>
      <c r="F243" s="46" t="s">
        <v>45</v>
      </c>
      <c r="G243" s="46" t="s">
        <v>55</v>
      </c>
      <c r="H243" s="46" t="s">
        <v>119</v>
      </c>
      <c r="I243" s="42">
        <v>44876.712581018517</v>
      </c>
      <c r="J243" s="51">
        <v>8214</v>
      </c>
    </row>
    <row r="244" spans="1:10" x14ac:dyDescent="0.3">
      <c r="A244" s="12">
        <v>243</v>
      </c>
      <c r="B244" s="51">
        <v>8217</v>
      </c>
      <c r="C244" s="46" t="s">
        <v>129</v>
      </c>
      <c r="D244" s="42">
        <v>44866.821238425924</v>
      </c>
      <c r="E244" s="46" t="s">
        <v>57</v>
      </c>
      <c r="F244" s="46" t="s">
        <v>45</v>
      </c>
      <c r="G244" s="46" t="s">
        <v>50</v>
      </c>
      <c r="H244" s="46" t="s">
        <v>61</v>
      </c>
      <c r="I244" s="42">
        <v>44887.481087962966</v>
      </c>
      <c r="J244" s="52">
        <v>8217</v>
      </c>
    </row>
    <row r="245" spans="1:10" x14ac:dyDescent="0.3">
      <c r="A245" s="12">
        <v>244</v>
      </c>
      <c r="B245" s="51">
        <v>8220</v>
      </c>
      <c r="C245" s="46" t="s">
        <v>129</v>
      </c>
      <c r="D245" s="42">
        <v>44867.36478009259</v>
      </c>
      <c r="E245" s="46" t="s">
        <v>57</v>
      </c>
      <c r="F245" s="46" t="s">
        <v>45</v>
      </c>
      <c r="G245" s="46" t="s">
        <v>50</v>
      </c>
      <c r="H245" s="46" t="s">
        <v>52</v>
      </c>
      <c r="I245" s="42">
        <v>44868.693136574075</v>
      </c>
      <c r="J245" s="52">
        <v>8220</v>
      </c>
    </row>
    <row r="246" spans="1:10" x14ac:dyDescent="0.3">
      <c r="A246" s="12">
        <v>245</v>
      </c>
      <c r="B246" s="51">
        <v>8226</v>
      </c>
      <c r="C246" s="46" t="s">
        <v>129</v>
      </c>
      <c r="D246" s="42">
        <v>44867.630254629628</v>
      </c>
      <c r="E246" s="46" t="s">
        <v>57</v>
      </c>
      <c r="F246" s="46" t="s">
        <v>45</v>
      </c>
      <c r="G246" s="46" t="s">
        <v>50</v>
      </c>
      <c r="H246" s="46" t="s">
        <v>54</v>
      </c>
      <c r="I246" s="42">
        <v>44868.475532407407</v>
      </c>
      <c r="J246" s="52">
        <v>8226</v>
      </c>
    </row>
    <row r="247" spans="1:10" x14ac:dyDescent="0.3">
      <c r="A247" s="12">
        <v>246</v>
      </c>
      <c r="B247" s="51">
        <v>8237</v>
      </c>
      <c r="C247" s="46" t="s">
        <v>129</v>
      </c>
      <c r="D247" s="42">
        <v>44868.466840277775</v>
      </c>
      <c r="E247" s="46" t="s">
        <v>57</v>
      </c>
      <c r="F247" s="46" t="s">
        <v>45</v>
      </c>
      <c r="G247" s="46" t="s">
        <v>65</v>
      </c>
      <c r="H247" s="46" t="s">
        <v>52</v>
      </c>
      <c r="I247" s="42">
        <v>44876.355729166666</v>
      </c>
      <c r="J247" s="52">
        <v>8237</v>
      </c>
    </row>
    <row r="248" spans="1:10" x14ac:dyDescent="0.3">
      <c r="A248" s="12">
        <v>247</v>
      </c>
      <c r="B248" s="51">
        <v>8259</v>
      </c>
      <c r="C248" s="46" t="s">
        <v>129</v>
      </c>
      <c r="D248" s="42">
        <v>44869.566053240742</v>
      </c>
      <c r="E248" s="46" t="s">
        <v>57</v>
      </c>
      <c r="F248" s="46" t="s">
        <v>45</v>
      </c>
      <c r="G248" s="46" t="s">
        <v>50</v>
      </c>
      <c r="H248" s="46" t="s">
        <v>52</v>
      </c>
      <c r="I248" s="42">
        <v>44880.729386574072</v>
      </c>
      <c r="J248" s="52">
        <v>8259</v>
      </c>
    </row>
    <row r="249" spans="1:10" x14ac:dyDescent="0.3">
      <c r="A249" s="12">
        <v>248</v>
      </c>
      <c r="B249" s="51">
        <v>8279</v>
      </c>
      <c r="C249" s="46" t="s">
        <v>129</v>
      </c>
      <c r="D249" s="42">
        <v>44871.578819444447</v>
      </c>
      <c r="E249" s="46" t="s">
        <v>57</v>
      </c>
      <c r="F249" s="46" t="s">
        <v>45</v>
      </c>
      <c r="G249" s="46" t="s">
        <v>69</v>
      </c>
      <c r="H249" s="46" t="s">
        <v>54</v>
      </c>
      <c r="I249" s="42">
        <v>44879.741747685184</v>
      </c>
      <c r="J249" s="52">
        <v>8279</v>
      </c>
    </row>
    <row r="250" spans="1:10" x14ac:dyDescent="0.3">
      <c r="A250" s="12">
        <v>249</v>
      </c>
      <c r="B250" s="51">
        <v>8299</v>
      </c>
      <c r="C250" s="46" t="s">
        <v>129</v>
      </c>
      <c r="D250" s="42">
        <v>44872.90797453704</v>
      </c>
      <c r="E250" s="46" t="s">
        <v>57</v>
      </c>
      <c r="F250" s="46" t="s">
        <v>45</v>
      </c>
      <c r="G250" s="46" t="s">
        <v>68</v>
      </c>
      <c r="H250" s="46" t="s">
        <v>64</v>
      </c>
      <c r="I250" s="42">
        <v>44922.738923611112</v>
      </c>
      <c r="J250" s="52">
        <v>8299</v>
      </c>
    </row>
    <row r="251" spans="1:10" x14ac:dyDescent="0.3">
      <c r="A251" s="12">
        <v>250</v>
      </c>
      <c r="B251" s="51">
        <v>8305</v>
      </c>
      <c r="C251" s="46" t="s">
        <v>129</v>
      </c>
      <c r="D251" s="42">
        <v>44873.437638888892</v>
      </c>
      <c r="E251" s="46" t="s">
        <v>57</v>
      </c>
      <c r="F251" s="46" t="s">
        <v>45</v>
      </c>
      <c r="G251" s="46" t="s">
        <v>50</v>
      </c>
      <c r="H251" s="46" t="s">
        <v>54</v>
      </c>
      <c r="I251" s="42">
        <v>44890.451655092591</v>
      </c>
      <c r="J251" s="52">
        <v>8305</v>
      </c>
    </row>
    <row r="252" spans="1:10" x14ac:dyDescent="0.3">
      <c r="A252" s="12">
        <v>251</v>
      </c>
      <c r="B252" s="51">
        <v>8307</v>
      </c>
      <c r="C252" s="46" t="s">
        <v>129</v>
      </c>
      <c r="D252" s="42">
        <v>44873.579097222224</v>
      </c>
      <c r="E252" s="46" t="s">
        <v>57</v>
      </c>
      <c r="F252" s="46" t="s">
        <v>45</v>
      </c>
      <c r="G252" s="46" t="s">
        <v>50</v>
      </c>
      <c r="H252" s="46" t="s">
        <v>52</v>
      </c>
      <c r="I252" s="42">
        <v>44876.670972222222</v>
      </c>
      <c r="J252" s="52">
        <v>8307</v>
      </c>
    </row>
    <row r="253" spans="1:10" x14ac:dyDescent="0.3">
      <c r="A253" s="12">
        <v>252</v>
      </c>
      <c r="B253" s="51">
        <v>8340</v>
      </c>
      <c r="C253" s="46" t="s">
        <v>129</v>
      </c>
      <c r="D253" s="42">
        <v>44874.719571759262</v>
      </c>
      <c r="E253" s="46" t="s">
        <v>57</v>
      </c>
      <c r="F253" s="46" t="s">
        <v>45</v>
      </c>
      <c r="G253" s="46" t="s">
        <v>50</v>
      </c>
      <c r="H253" s="46" t="s">
        <v>56</v>
      </c>
      <c r="I253" s="42">
        <v>44880.690567129626</v>
      </c>
      <c r="J253" s="52">
        <v>8340</v>
      </c>
    </row>
    <row r="254" spans="1:10" x14ac:dyDescent="0.3">
      <c r="A254" s="12">
        <v>253</v>
      </c>
      <c r="B254" s="51">
        <v>8345</v>
      </c>
      <c r="C254" s="46" t="s">
        <v>129</v>
      </c>
      <c r="D254" s="42">
        <v>44874.828692129631</v>
      </c>
      <c r="E254" s="46" t="s">
        <v>57</v>
      </c>
      <c r="F254" s="46" t="s">
        <v>45</v>
      </c>
      <c r="G254" s="46" t="s">
        <v>69</v>
      </c>
      <c r="H254" s="46" t="s">
        <v>30</v>
      </c>
      <c r="I254" s="42">
        <v>44897.444444444445</v>
      </c>
      <c r="J254" s="52">
        <v>8345</v>
      </c>
    </row>
    <row r="255" spans="1:10" x14ac:dyDescent="0.3">
      <c r="A255" s="12">
        <v>254</v>
      </c>
      <c r="B255" s="51">
        <v>8348</v>
      </c>
      <c r="C255" s="46" t="s">
        <v>129</v>
      </c>
      <c r="D255" s="42">
        <v>44874.942939814813</v>
      </c>
      <c r="E255" s="46" t="s">
        <v>57</v>
      </c>
      <c r="F255" s="46" t="s">
        <v>45</v>
      </c>
      <c r="G255" s="46" t="s">
        <v>50</v>
      </c>
      <c r="H255" s="46" t="s">
        <v>52</v>
      </c>
      <c r="I255" s="42">
        <v>44876.581932870373</v>
      </c>
      <c r="J255" s="52">
        <v>8348</v>
      </c>
    </row>
    <row r="256" spans="1:10" x14ac:dyDescent="0.3">
      <c r="A256" s="12">
        <v>255</v>
      </c>
      <c r="B256" s="51">
        <v>8349</v>
      </c>
      <c r="C256" s="46" t="s">
        <v>129</v>
      </c>
      <c r="D256" s="42">
        <v>44875.376481481479</v>
      </c>
      <c r="E256" s="46" t="s">
        <v>57</v>
      </c>
      <c r="F256" s="46" t="s">
        <v>45</v>
      </c>
      <c r="G256" s="46" t="s">
        <v>60</v>
      </c>
      <c r="H256" s="46" t="s">
        <v>53</v>
      </c>
      <c r="I256" s="42">
        <v>44922.42559027778</v>
      </c>
      <c r="J256" s="52">
        <v>8349</v>
      </c>
    </row>
    <row r="257" spans="1:10" x14ac:dyDescent="0.3">
      <c r="A257" s="12">
        <v>256</v>
      </c>
      <c r="B257" s="51">
        <v>8383</v>
      </c>
      <c r="C257" s="46" t="s">
        <v>129</v>
      </c>
      <c r="D257" s="42">
        <v>44876.924131944441</v>
      </c>
      <c r="E257" s="46" t="s">
        <v>57</v>
      </c>
      <c r="F257" s="46" t="s">
        <v>45</v>
      </c>
      <c r="G257" s="46" t="s">
        <v>69</v>
      </c>
      <c r="H257" s="46" t="s">
        <v>54</v>
      </c>
      <c r="I257" s="42">
        <v>44890.758506944447</v>
      </c>
      <c r="J257" s="52">
        <v>8383</v>
      </c>
    </row>
    <row r="258" spans="1:10" x14ac:dyDescent="0.3">
      <c r="A258" s="12">
        <v>257</v>
      </c>
      <c r="B258" s="51">
        <v>8392</v>
      </c>
      <c r="C258" s="46" t="s">
        <v>129</v>
      </c>
      <c r="D258" s="42">
        <v>44878.622754629629</v>
      </c>
      <c r="E258" s="46" t="s">
        <v>57</v>
      </c>
      <c r="F258" s="46" t="s">
        <v>45</v>
      </c>
      <c r="G258" s="46" t="s">
        <v>50</v>
      </c>
      <c r="H258" s="46" t="s">
        <v>56</v>
      </c>
      <c r="I258" s="42">
        <v>44879.377060185187</v>
      </c>
      <c r="J258" s="52">
        <v>8392</v>
      </c>
    </row>
    <row r="259" spans="1:10" x14ac:dyDescent="0.3">
      <c r="A259" s="12">
        <v>258</v>
      </c>
      <c r="B259" s="51">
        <v>8397</v>
      </c>
      <c r="C259" s="46" t="s">
        <v>129</v>
      </c>
      <c r="D259" s="42">
        <v>44879.473993055559</v>
      </c>
      <c r="E259" s="46" t="s">
        <v>44</v>
      </c>
      <c r="F259" s="46" t="s">
        <v>45</v>
      </c>
      <c r="G259" s="46" t="s">
        <v>63</v>
      </c>
      <c r="H259" s="46" t="s">
        <v>30</v>
      </c>
      <c r="I259" s="42">
        <v>44894.480682870373</v>
      </c>
      <c r="J259" s="52">
        <v>8397</v>
      </c>
    </row>
    <row r="260" spans="1:10" x14ac:dyDescent="0.3">
      <c r="A260" s="12">
        <v>259</v>
      </c>
      <c r="B260" s="51">
        <v>8483</v>
      </c>
      <c r="C260" s="46" t="s">
        <v>129</v>
      </c>
      <c r="D260" s="42">
        <v>44879.518217592595</v>
      </c>
      <c r="E260" s="46" t="s">
        <v>51</v>
      </c>
      <c r="F260" s="46" t="s">
        <v>45</v>
      </c>
      <c r="G260" s="46" t="s">
        <v>46</v>
      </c>
      <c r="H260" s="46" t="s">
        <v>52</v>
      </c>
      <c r="I260" s="42">
        <v>44886.517881944441</v>
      </c>
      <c r="J260" s="52">
        <v>8483</v>
      </c>
    </row>
    <row r="261" spans="1:10" x14ac:dyDescent="0.3">
      <c r="A261" s="12">
        <v>260</v>
      </c>
      <c r="B261" s="51">
        <v>8400</v>
      </c>
      <c r="C261" s="46" t="s">
        <v>129</v>
      </c>
      <c r="D261" s="42">
        <v>44879.524652777778</v>
      </c>
      <c r="E261" s="46" t="s">
        <v>51</v>
      </c>
      <c r="F261" s="46" t="s">
        <v>45</v>
      </c>
      <c r="G261" s="46" t="s">
        <v>46</v>
      </c>
      <c r="H261" s="46" t="s">
        <v>52</v>
      </c>
      <c r="I261" s="42">
        <v>44881.506145833337</v>
      </c>
      <c r="J261" s="52">
        <v>8400</v>
      </c>
    </row>
    <row r="262" spans="1:10" x14ac:dyDescent="0.3">
      <c r="A262" s="12">
        <v>261</v>
      </c>
      <c r="B262" s="51">
        <v>8403</v>
      </c>
      <c r="C262" s="46" t="s">
        <v>129</v>
      </c>
      <c r="D262" s="42">
        <v>44879.731874999998</v>
      </c>
      <c r="E262" s="46" t="s">
        <v>57</v>
      </c>
      <c r="F262" s="46" t="s">
        <v>45</v>
      </c>
      <c r="G262" s="46" t="s">
        <v>55</v>
      </c>
      <c r="H262" s="46" t="s">
        <v>122</v>
      </c>
      <c r="I262" s="42">
        <v>44911.544108796297</v>
      </c>
      <c r="J262" s="52">
        <v>8403</v>
      </c>
    </row>
    <row r="263" spans="1:10" x14ac:dyDescent="0.3">
      <c r="A263" s="12">
        <v>262</v>
      </c>
      <c r="B263" s="51">
        <v>8409</v>
      </c>
      <c r="C263" s="46" t="s">
        <v>129</v>
      </c>
      <c r="D263" s="42">
        <v>44880.472800925927</v>
      </c>
      <c r="E263" s="46" t="s">
        <v>57</v>
      </c>
      <c r="F263" s="46" t="s">
        <v>45</v>
      </c>
      <c r="G263" s="46" t="s">
        <v>48</v>
      </c>
      <c r="H263" s="46" t="s">
        <v>66</v>
      </c>
      <c r="I263" s="42">
        <v>44883.558622685188</v>
      </c>
      <c r="J263" s="52">
        <v>8409</v>
      </c>
    </row>
    <row r="264" spans="1:10" x14ac:dyDescent="0.3">
      <c r="A264" s="12">
        <v>263</v>
      </c>
      <c r="B264" s="51">
        <v>8415</v>
      </c>
      <c r="C264" s="46" t="s">
        <v>129</v>
      </c>
      <c r="D264" s="42">
        <v>44880.498969907407</v>
      </c>
      <c r="E264" s="46" t="s">
        <v>57</v>
      </c>
      <c r="F264" s="46" t="s">
        <v>45</v>
      </c>
      <c r="G264" s="46" t="s">
        <v>60</v>
      </c>
      <c r="H264" s="46" t="s">
        <v>59</v>
      </c>
      <c r="I264" s="42">
        <v>44921.472256944442</v>
      </c>
      <c r="J264" s="52">
        <v>8415</v>
      </c>
    </row>
    <row r="265" spans="1:10" x14ac:dyDescent="0.3">
      <c r="A265" s="12">
        <v>264</v>
      </c>
      <c r="B265" s="51">
        <v>8439</v>
      </c>
      <c r="C265" s="46" t="s">
        <v>129</v>
      </c>
      <c r="D265" s="42">
        <v>44881.732546296298</v>
      </c>
      <c r="E265" s="46" t="s">
        <v>57</v>
      </c>
      <c r="F265" s="46" t="s">
        <v>45</v>
      </c>
      <c r="G265" s="46" t="s">
        <v>55</v>
      </c>
      <c r="H265" s="46" t="s">
        <v>58</v>
      </c>
      <c r="I265" s="42">
        <v>44896.720925925925</v>
      </c>
      <c r="J265" s="52">
        <v>8439</v>
      </c>
    </row>
    <row r="266" spans="1:10" x14ac:dyDescent="0.3">
      <c r="A266" s="12">
        <v>265</v>
      </c>
      <c r="B266" s="51">
        <v>8443</v>
      </c>
      <c r="C266" s="46" t="s">
        <v>129</v>
      </c>
      <c r="D266" s="42">
        <v>44881.778333333335</v>
      </c>
      <c r="E266" s="46" t="s">
        <v>57</v>
      </c>
      <c r="F266" s="46" t="s">
        <v>45</v>
      </c>
      <c r="G266" s="46" t="s">
        <v>50</v>
      </c>
      <c r="H266" s="46" t="s">
        <v>52</v>
      </c>
      <c r="I266" s="42">
        <v>44883.424444444441</v>
      </c>
      <c r="J266" s="52">
        <v>8443</v>
      </c>
    </row>
    <row r="267" spans="1:10" x14ac:dyDescent="0.3">
      <c r="A267" s="12">
        <v>266</v>
      </c>
      <c r="B267" s="51">
        <v>8447</v>
      </c>
      <c r="C267" s="46" t="s">
        <v>129</v>
      </c>
      <c r="D267" s="42">
        <v>44882.338923611111</v>
      </c>
      <c r="E267" s="46" t="s">
        <v>57</v>
      </c>
      <c r="F267" s="46" t="s">
        <v>45</v>
      </c>
      <c r="G267" s="46" t="s">
        <v>50</v>
      </c>
      <c r="H267" s="46" t="s">
        <v>53</v>
      </c>
      <c r="I267" s="42">
        <v>44883.363287037035</v>
      </c>
      <c r="J267" s="52">
        <v>8447</v>
      </c>
    </row>
    <row r="268" spans="1:10" x14ac:dyDescent="0.3">
      <c r="A268" s="12">
        <v>267</v>
      </c>
      <c r="B268" s="51">
        <v>8533</v>
      </c>
      <c r="C268" s="46" t="s">
        <v>129</v>
      </c>
      <c r="D268" s="42">
        <v>44882.48027777778</v>
      </c>
      <c r="E268" s="46" t="s">
        <v>51</v>
      </c>
      <c r="F268" s="46" t="s">
        <v>45</v>
      </c>
      <c r="G268" s="46" t="s">
        <v>46</v>
      </c>
      <c r="H268" s="46" t="s">
        <v>52</v>
      </c>
      <c r="I268" s="42">
        <v>44889.479942129627</v>
      </c>
      <c r="J268" s="52">
        <v>8533</v>
      </c>
    </row>
    <row r="269" spans="1:10" x14ac:dyDescent="0.3">
      <c r="A269" s="12">
        <v>268</v>
      </c>
      <c r="B269" s="51">
        <v>8540</v>
      </c>
      <c r="C269" s="46" t="s">
        <v>129</v>
      </c>
      <c r="D269" s="42">
        <v>44882.499583333331</v>
      </c>
      <c r="E269" s="46" t="s">
        <v>51</v>
      </c>
      <c r="F269" s="46" t="s">
        <v>45</v>
      </c>
      <c r="G269" s="46" t="s">
        <v>46</v>
      </c>
      <c r="H269" s="46" t="s">
        <v>52</v>
      </c>
      <c r="I269" s="42">
        <v>44889.499259259261</v>
      </c>
      <c r="J269" s="52">
        <v>8540</v>
      </c>
    </row>
    <row r="270" spans="1:10" x14ac:dyDescent="0.3">
      <c r="A270" s="12">
        <v>269</v>
      </c>
      <c r="B270" s="51">
        <v>8449</v>
      </c>
      <c r="C270" s="46" t="s">
        <v>129</v>
      </c>
      <c r="D270" s="42">
        <v>44882.56386574074</v>
      </c>
      <c r="E270" s="46" t="s">
        <v>57</v>
      </c>
      <c r="F270" s="46" t="s">
        <v>45</v>
      </c>
      <c r="G270" s="46" t="s">
        <v>60</v>
      </c>
      <c r="H270" s="46" t="s">
        <v>58</v>
      </c>
      <c r="I270" s="42">
        <v>44922.66814814815</v>
      </c>
      <c r="J270" s="52">
        <v>8449</v>
      </c>
    </row>
    <row r="271" spans="1:10" x14ac:dyDescent="0.3">
      <c r="A271" s="12">
        <v>270</v>
      </c>
      <c r="B271" s="51">
        <v>8453</v>
      </c>
      <c r="C271" s="46" t="s">
        <v>129</v>
      </c>
      <c r="D271" s="42">
        <v>44882.713692129626</v>
      </c>
      <c r="E271" s="46" t="s">
        <v>57</v>
      </c>
      <c r="F271" s="46" t="s">
        <v>45</v>
      </c>
      <c r="G271" s="46" t="s">
        <v>50</v>
      </c>
      <c r="H271" s="46" t="s">
        <v>56</v>
      </c>
      <c r="I271" s="42">
        <v>44882.78707175926</v>
      </c>
      <c r="J271" s="52">
        <v>8453</v>
      </c>
    </row>
    <row r="272" spans="1:10" x14ac:dyDescent="0.3">
      <c r="A272" s="12">
        <v>271</v>
      </c>
      <c r="B272" s="51">
        <v>8502</v>
      </c>
      <c r="C272" s="46" t="s">
        <v>129</v>
      </c>
      <c r="D272" s="42">
        <v>44887.974745370368</v>
      </c>
      <c r="E272" s="46" t="s">
        <v>57</v>
      </c>
      <c r="F272" s="46" t="s">
        <v>45</v>
      </c>
      <c r="G272" s="46" t="s">
        <v>50</v>
      </c>
      <c r="H272" s="46" t="s">
        <v>56</v>
      </c>
      <c r="I272" s="42">
        <v>44889.483113425929</v>
      </c>
      <c r="J272" s="52">
        <v>8502</v>
      </c>
    </row>
    <row r="273" spans="1:10" x14ac:dyDescent="0.3">
      <c r="A273" s="12">
        <v>272</v>
      </c>
      <c r="B273" s="51">
        <v>8524</v>
      </c>
      <c r="C273" s="46" t="s">
        <v>129</v>
      </c>
      <c r="D273" s="42">
        <v>44888.665034722224</v>
      </c>
      <c r="E273" s="46" t="s">
        <v>57</v>
      </c>
      <c r="F273" s="46" t="s">
        <v>45</v>
      </c>
      <c r="G273" s="46" t="s">
        <v>69</v>
      </c>
      <c r="H273" s="46" t="s">
        <v>52</v>
      </c>
      <c r="I273" s="42">
        <v>44897.57613425926</v>
      </c>
      <c r="J273" s="52">
        <v>8524</v>
      </c>
    </row>
    <row r="274" spans="1:10" x14ac:dyDescent="0.3">
      <c r="A274" s="12">
        <v>273</v>
      </c>
      <c r="B274" s="51">
        <v>8525</v>
      </c>
      <c r="C274" s="46" t="s">
        <v>129</v>
      </c>
      <c r="D274" s="42">
        <v>44888.666805555556</v>
      </c>
      <c r="E274" s="46" t="s">
        <v>57</v>
      </c>
      <c r="F274" s="46" t="s">
        <v>45</v>
      </c>
      <c r="G274" s="46" t="s">
        <v>69</v>
      </c>
      <c r="H274" s="46" t="s">
        <v>52</v>
      </c>
      <c r="I274" s="42">
        <v>44897.581956018519</v>
      </c>
      <c r="J274" s="52">
        <v>8525</v>
      </c>
    </row>
    <row r="275" spans="1:10" x14ac:dyDescent="0.3">
      <c r="A275" s="12">
        <v>274</v>
      </c>
      <c r="B275" s="51">
        <v>8554</v>
      </c>
      <c r="C275" s="46" t="s">
        <v>129</v>
      </c>
      <c r="D275" s="42">
        <v>44889.669930555552</v>
      </c>
      <c r="E275" s="46" t="s">
        <v>57</v>
      </c>
      <c r="F275" s="46" t="s">
        <v>45</v>
      </c>
      <c r="G275" s="46" t="s">
        <v>50</v>
      </c>
      <c r="H275" s="46" t="s">
        <v>52</v>
      </c>
      <c r="I275" s="42">
        <v>44890.420405092591</v>
      </c>
      <c r="J275" s="52">
        <v>8554</v>
      </c>
    </row>
    <row r="276" spans="1:10" x14ac:dyDescent="0.3">
      <c r="A276" s="12">
        <v>275</v>
      </c>
      <c r="B276" s="51">
        <v>8578</v>
      </c>
      <c r="C276" s="45" t="s">
        <v>29</v>
      </c>
      <c r="D276" s="42">
        <v>44890.629467592589</v>
      </c>
      <c r="E276" s="45" t="s">
        <v>57</v>
      </c>
      <c r="F276" s="45" t="s">
        <v>45</v>
      </c>
      <c r="G276" s="45" t="s">
        <v>71</v>
      </c>
      <c r="H276" s="45" t="s">
        <v>54</v>
      </c>
      <c r="I276" s="42" t="s">
        <v>128</v>
      </c>
      <c r="J276" s="52">
        <v>8578</v>
      </c>
    </row>
    <row r="277" spans="1:10" x14ac:dyDescent="0.3">
      <c r="A277" s="12">
        <v>276</v>
      </c>
      <c r="B277" s="51">
        <v>8580</v>
      </c>
      <c r="C277" s="46" t="s">
        <v>129</v>
      </c>
      <c r="D277" s="42">
        <v>44891.379745370374</v>
      </c>
      <c r="E277" s="46" t="s">
        <v>57</v>
      </c>
      <c r="F277" s="46" t="s">
        <v>45</v>
      </c>
      <c r="G277" s="46" t="s">
        <v>46</v>
      </c>
      <c r="H277" s="46" t="s">
        <v>53</v>
      </c>
      <c r="I277" s="42">
        <v>44904.456006944441</v>
      </c>
      <c r="J277" s="52">
        <v>8580</v>
      </c>
    </row>
    <row r="278" spans="1:10" x14ac:dyDescent="0.3">
      <c r="A278" s="12">
        <v>277</v>
      </c>
      <c r="B278" s="51">
        <v>8581</v>
      </c>
      <c r="C278" s="46" t="s">
        <v>129</v>
      </c>
      <c r="D278" s="42">
        <v>44891.448587962965</v>
      </c>
      <c r="E278" s="46" t="s">
        <v>57</v>
      </c>
      <c r="F278" s="46" t="s">
        <v>45</v>
      </c>
      <c r="G278" s="46" t="s">
        <v>69</v>
      </c>
      <c r="H278" s="46" t="s">
        <v>54</v>
      </c>
      <c r="I278" s="42">
        <v>44923.560185185182</v>
      </c>
      <c r="J278" s="52">
        <v>8581</v>
      </c>
    </row>
    <row r="279" spans="1:10" x14ac:dyDescent="0.3">
      <c r="A279" s="12">
        <v>278</v>
      </c>
      <c r="B279" s="51">
        <v>8592</v>
      </c>
      <c r="C279" s="46" t="s">
        <v>129</v>
      </c>
      <c r="D279" s="42">
        <v>44894.437800925924</v>
      </c>
      <c r="E279" s="46" t="s">
        <v>57</v>
      </c>
      <c r="F279" s="46" t="s">
        <v>45</v>
      </c>
      <c r="G279" s="46" t="s">
        <v>63</v>
      </c>
      <c r="H279" s="46" t="s">
        <v>70</v>
      </c>
      <c r="I279" s="42">
        <v>44904.553310185183</v>
      </c>
      <c r="J279" s="52">
        <v>8592</v>
      </c>
    </row>
    <row r="280" spans="1:10" x14ac:dyDescent="0.3">
      <c r="A280" s="12">
        <v>279</v>
      </c>
      <c r="B280" s="51">
        <v>8600</v>
      </c>
      <c r="C280" s="46" t="s">
        <v>129</v>
      </c>
      <c r="D280" s="42">
        <v>44894.783229166664</v>
      </c>
      <c r="E280" s="46" t="s">
        <v>57</v>
      </c>
      <c r="F280" s="46" t="s">
        <v>45</v>
      </c>
      <c r="G280" s="46" t="s">
        <v>71</v>
      </c>
      <c r="H280" s="46" t="s">
        <v>56</v>
      </c>
      <c r="I280" s="42">
        <v>44923.505324074074</v>
      </c>
      <c r="J280" s="52">
        <v>8600</v>
      </c>
    </row>
    <row r="281" spans="1:10" x14ac:dyDescent="0.3">
      <c r="A281" s="12">
        <v>280</v>
      </c>
      <c r="B281" s="51">
        <v>8602</v>
      </c>
      <c r="C281" s="46" t="s">
        <v>129</v>
      </c>
      <c r="D281" s="42">
        <v>44895.600486111114</v>
      </c>
      <c r="E281" s="46" t="s">
        <v>57</v>
      </c>
      <c r="F281" s="46" t="s">
        <v>45</v>
      </c>
      <c r="G281" s="46" t="s">
        <v>50</v>
      </c>
      <c r="H281" s="46" t="s">
        <v>52</v>
      </c>
      <c r="I281" s="42">
        <v>44923.460752314815</v>
      </c>
      <c r="J281" s="52">
        <v>8602</v>
      </c>
    </row>
    <row r="282" spans="1:10" x14ac:dyDescent="0.3">
      <c r="A282" s="12">
        <v>281</v>
      </c>
      <c r="B282" s="51">
        <v>8623</v>
      </c>
      <c r="C282" s="46" t="s">
        <v>129</v>
      </c>
      <c r="D282" s="42">
        <v>44896.592569444445</v>
      </c>
      <c r="E282" s="46" t="s">
        <v>57</v>
      </c>
      <c r="F282" s="46" t="s">
        <v>45</v>
      </c>
      <c r="G282" s="46" t="s">
        <v>48</v>
      </c>
      <c r="H282" s="46" t="s">
        <v>58</v>
      </c>
      <c r="I282" s="42">
        <v>44904.547025462962</v>
      </c>
      <c r="J282" s="52">
        <v>8623</v>
      </c>
    </row>
    <row r="283" spans="1:10" x14ac:dyDescent="0.3">
      <c r="A283" s="12">
        <v>282</v>
      </c>
      <c r="B283" s="51">
        <v>8624</v>
      </c>
      <c r="C283" s="46" t="s">
        <v>129</v>
      </c>
      <c r="D283" s="42">
        <v>44896.654085648152</v>
      </c>
      <c r="E283" s="46" t="s">
        <v>57</v>
      </c>
      <c r="F283" s="46" t="s">
        <v>45</v>
      </c>
      <c r="G283" s="46" t="s">
        <v>50</v>
      </c>
      <c r="H283" s="46" t="s">
        <v>58</v>
      </c>
      <c r="I283" s="42">
        <v>44904.436944444446</v>
      </c>
      <c r="J283" s="52">
        <v>8624</v>
      </c>
    </row>
    <row r="284" spans="1:10" x14ac:dyDescent="0.3">
      <c r="A284" s="12">
        <v>283</v>
      </c>
      <c r="B284" s="51">
        <v>8645</v>
      </c>
      <c r="C284" s="46" t="s">
        <v>129</v>
      </c>
      <c r="D284" s="42">
        <v>44898.713877314818</v>
      </c>
      <c r="E284" s="46" t="s">
        <v>57</v>
      </c>
      <c r="F284" s="46" t="s">
        <v>45</v>
      </c>
      <c r="G284" s="46" t="s">
        <v>50</v>
      </c>
      <c r="H284" s="46" t="s">
        <v>70</v>
      </c>
      <c r="I284" s="42">
        <v>44921.57708333333</v>
      </c>
      <c r="J284" s="52">
        <v>8645</v>
      </c>
    </row>
    <row r="285" spans="1:10" x14ac:dyDescent="0.3">
      <c r="A285" s="12">
        <v>284</v>
      </c>
      <c r="B285" s="51">
        <v>8651</v>
      </c>
      <c r="C285" s="46" t="s">
        <v>129</v>
      </c>
      <c r="D285" s="42">
        <v>44898.992523148147</v>
      </c>
      <c r="E285" s="46" t="s">
        <v>57</v>
      </c>
      <c r="F285" s="46" t="s">
        <v>45</v>
      </c>
      <c r="G285" s="46" t="s">
        <v>50</v>
      </c>
      <c r="H285" s="46" t="s">
        <v>53</v>
      </c>
      <c r="I285" s="42">
        <v>44918.517245370371</v>
      </c>
      <c r="J285" s="52">
        <v>8651</v>
      </c>
    </row>
    <row r="286" spans="1:10" x14ac:dyDescent="0.3">
      <c r="A286" s="12">
        <v>285</v>
      </c>
      <c r="B286" s="51">
        <v>8657</v>
      </c>
      <c r="C286" s="46" t="s">
        <v>129</v>
      </c>
      <c r="D286" s="42">
        <v>44900.451585648145</v>
      </c>
      <c r="E286" s="46" t="s">
        <v>57</v>
      </c>
      <c r="F286" s="46" t="s">
        <v>45</v>
      </c>
      <c r="G286" s="46" t="s">
        <v>50</v>
      </c>
      <c r="H286" s="46" t="s">
        <v>54</v>
      </c>
      <c r="I286" s="42">
        <v>44918.479525462964</v>
      </c>
      <c r="J286" s="52">
        <v>8657</v>
      </c>
    </row>
    <row r="287" spans="1:10" x14ac:dyDescent="0.3">
      <c r="A287" s="12">
        <v>286</v>
      </c>
      <c r="B287" s="51">
        <v>8662</v>
      </c>
      <c r="C287" s="46" t="s">
        <v>129</v>
      </c>
      <c r="D287" s="42">
        <v>44900.660439814812</v>
      </c>
      <c r="E287" s="46" t="s">
        <v>57</v>
      </c>
      <c r="F287" s="46" t="s">
        <v>45</v>
      </c>
      <c r="G287" s="46" t="s">
        <v>50</v>
      </c>
      <c r="H287" s="46" t="s">
        <v>52</v>
      </c>
      <c r="I287" s="42">
        <v>44918.395543981482</v>
      </c>
      <c r="J287" s="52">
        <v>8662</v>
      </c>
    </row>
    <row r="288" spans="1:10" x14ac:dyDescent="0.3">
      <c r="A288" s="12">
        <v>287</v>
      </c>
      <c r="B288" s="51">
        <v>8685</v>
      </c>
      <c r="C288" s="46" t="s">
        <v>129</v>
      </c>
      <c r="D288" s="42">
        <v>44901.40724537037</v>
      </c>
      <c r="E288" s="46" t="s">
        <v>57</v>
      </c>
      <c r="F288" s="46" t="s">
        <v>45</v>
      </c>
      <c r="G288" s="46" t="s">
        <v>50</v>
      </c>
      <c r="H288" s="46" t="s">
        <v>52</v>
      </c>
      <c r="I288" s="42">
        <v>44904.506215277775</v>
      </c>
      <c r="J288" s="52">
        <v>8685</v>
      </c>
    </row>
    <row r="289" spans="1:10" x14ac:dyDescent="0.3">
      <c r="A289" s="12">
        <v>288</v>
      </c>
      <c r="B289" s="51">
        <v>8725</v>
      </c>
      <c r="C289" s="46" t="s">
        <v>129</v>
      </c>
      <c r="D289" s="42">
        <v>44903.862291666665</v>
      </c>
      <c r="E289" s="46" t="s">
        <v>57</v>
      </c>
      <c r="F289" s="46" t="s">
        <v>45</v>
      </c>
      <c r="G289" s="46" t="s">
        <v>50</v>
      </c>
      <c r="H289" s="46" t="s">
        <v>52</v>
      </c>
      <c r="I289" s="42">
        <v>44909.728125000001</v>
      </c>
      <c r="J289" s="52">
        <v>8725</v>
      </c>
    </row>
    <row r="290" spans="1:10" x14ac:dyDescent="0.3">
      <c r="A290" s="12">
        <v>289</v>
      </c>
      <c r="B290" s="51">
        <v>8726</v>
      </c>
      <c r="C290" s="46" t="s">
        <v>129</v>
      </c>
      <c r="D290" s="42">
        <v>44904.400277777779</v>
      </c>
      <c r="E290" s="46" t="s">
        <v>57</v>
      </c>
      <c r="F290" s="46" t="s">
        <v>45</v>
      </c>
      <c r="G290" s="46" t="s">
        <v>50</v>
      </c>
      <c r="H290" s="46" t="s">
        <v>33</v>
      </c>
      <c r="I290" s="42">
        <v>44925.343541666669</v>
      </c>
      <c r="J290" s="52">
        <v>8726</v>
      </c>
    </row>
    <row r="291" spans="1:10" x14ac:dyDescent="0.3">
      <c r="A291" s="12">
        <v>290</v>
      </c>
      <c r="B291" s="51">
        <v>8821</v>
      </c>
      <c r="C291" s="46" t="s">
        <v>129</v>
      </c>
      <c r="D291" s="42">
        <v>44904.512187499997</v>
      </c>
      <c r="E291" s="46" t="s">
        <v>51</v>
      </c>
      <c r="F291" s="46" t="s">
        <v>45</v>
      </c>
      <c r="G291" s="46" t="s">
        <v>46</v>
      </c>
      <c r="H291" s="46" t="s">
        <v>52</v>
      </c>
      <c r="I291" s="42">
        <v>44911.511724537035</v>
      </c>
      <c r="J291" s="52">
        <v>8821</v>
      </c>
    </row>
    <row r="292" spans="1:10" x14ac:dyDescent="0.3">
      <c r="A292" s="12">
        <v>291</v>
      </c>
      <c r="B292" s="51">
        <v>8735</v>
      </c>
      <c r="C292" s="45" t="s">
        <v>29</v>
      </c>
      <c r="D292" s="42">
        <v>44904.650613425925</v>
      </c>
      <c r="E292" s="45" t="s">
        <v>57</v>
      </c>
      <c r="F292" s="45" t="s">
        <v>45</v>
      </c>
      <c r="G292" s="45" t="s">
        <v>71</v>
      </c>
      <c r="H292" s="45" t="s">
        <v>53</v>
      </c>
      <c r="I292" s="42" t="s">
        <v>128</v>
      </c>
      <c r="J292" s="52">
        <v>8735</v>
      </c>
    </row>
    <row r="293" spans="1:10" x14ac:dyDescent="0.3">
      <c r="A293" s="12">
        <v>292</v>
      </c>
      <c r="B293" s="51">
        <v>8737</v>
      </c>
      <c r="C293" s="46" t="s">
        <v>129</v>
      </c>
      <c r="D293" s="42">
        <v>44904.909918981481</v>
      </c>
      <c r="E293" s="46" t="s">
        <v>57</v>
      </c>
      <c r="F293" s="46" t="s">
        <v>45</v>
      </c>
      <c r="G293" s="46" t="s">
        <v>46</v>
      </c>
      <c r="H293" s="46" t="s">
        <v>53</v>
      </c>
      <c r="I293" s="42">
        <v>44918.6871875</v>
      </c>
      <c r="J293" s="52">
        <v>8737</v>
      </c>
    </row>
    <row r="294" spans="1:10" x14ac:dyDescent="0.3">
      <c r="A294" s="12">
        <v>293</v>
      </c>
      <c r="B294" s="51">
        <v>8739</v>
      </c>
      <c r="C294" s="46" t="s">
        <v>129</v>
      </c>
      <c r="D294" s="42">
        <v>44905.916932870372</v>
      </c>
      <c r="E294" s="46" t="s">
        <v>57</v>
      </c>
      <c r="F294" s="46" t="s">
        <v>45</v>
      </c>
      <c r="G294" s="46" t="s">
        <v>50</v>
      </c>
      <c r="H294" s="46" t="s">
        <v>53</v>
      </c>
      <c r="I294" s="42">
        <v>44914.442997685182</v>
      </c>
      <c r="J294" s="52">
        <v>8739</v>
      </c>
    </row>
    <row r="295" spans="1:10" x14ac:dyDescent="0.3">
      <c r="A295" s="12">
        <v>294</v>
      </c>
      <c r="B295" s="51">
        <v>8744</v>
      </c>
      <c r="C295" s="46" t="s">
        <v>129</v>
      </c>
      <c r="D295" s="42">
        <v>44907.402245370373</v>
      </c>
      <c r="E295" s="46" t="s">
        <v>57</v>
      </c>
      <c r="F295" s="46" t="s">
        <v>45</v>
      </c>
      <c r="G295" s="46" t="s">
        <v>50</v>
      </c>
      <c r="H295" s="46" t="s">
        <v>52</v>
      </c>
      <c r="I295" s="42">
        <v>44914.582974537036</v>
      </c>
      <c r="J295" s="52">
        <v>8744</v>
      </c>
    </row>
    <row r="296" spans="1:10" x14ac:dyDescent="0.3">
      <c r="A296" s="12">
        <v>295</v>
      </c>
      <c r="B296" s="51">
        <v>8757</v>
      </c>
      <c r="C296" s="46" t="s">
        <v>129</v>
      </c>
      <c r="D296" s="42">
        <v>44907.880960648145</v>
      </c>
      <c r="E296" s="46" t="s">
        <v>57</v>
      </c>
      <c r="F296" s="46" t="s">
        <v>45</v>
      </c>
      <c r="G296" s="46" t="s">
        <v>121</v>
      </c>
      <c r="H296" s="46" t="s">
        <v>53</v>
      </c>
      <c r="I296" s="42">
        <v>44921.65347222222</v>
      </c>
      <c r="J296" s="52">
        <v>8757</v>
      </c>
    </row>
    <row r="297" spans="1:10" x14ac:dyDescent="0.3">
      <c r="A297" s="12">
        <v>296</v>
      </c>
      <c r="B297" s="51">
        <v>8919</v>
      </c>
      <c r="C297" s="46" t="s">
        <v>129</v>
      </c>
      <c r="D297" s="42">
        <v>44909.482824074075</v>
      </c>
      <c r="E297" s="46" t="s">
        <v>51</v>
      </c>
      <c r="F297" s="46" t="s">
        <v>45</v>
      </c>
      <c r="G297" s="46" t="s">
        <v>46</v>
      </c>
      <c r="H297" s="46" t="s">
        <v>52</v>
      </c>
      <c r="I297" s="42">
        <v>44916.48238425926</v>
      </c>
      <c r="J297" s="52">
        <v>8919</v>
      </c>
    </row>
    <row r="298" spans="1:10" x14ac:dyDescent="0.3">
      <c r="A298" s="12">
        <v>297</v>
      </c>
      <c r="B298" s="51">
        <v>8792</v>
      </c>
      <c r="C298" s="46" t="s">
        <v>129</v>
      </c>
      <c r="D298" s="42">
        <v>44909.660567129627</v>
      </c>
      <c r="E298" s="46" t="s">
        <v>57</v>
      </c>
      <c r="F298" s="46" t="s">
        <v>45</v>
      </c>
      <c r="G298" s="46" t="s">
        <v>46</v>
      </c>
      <c r="H298" s="46" t="s">
        <v>56</v>
      </c>
      <c r="I298" s="42">
        <v>44911.496736111112</v>
      </c>
      <c r="J298" s="52">
        <v>8792</v>
      </c>
    </row>
    <row r="299" spans="1:10" x14ac:dyDescent="0.3">
      <c r="A299" s="12">
        <v>298</v>
      </c>
      <c r="B299" s="51">
        <v>8956</v>
      </c>
      <c r="C299" s="46" t="s">
        <v>129</v>
      </c>
      <c r="D299" s="42">
        <v>44910.734710648147</v>
      </c>
      <c r="E299" s="46" t="s">
        <v>51</v>
      </c>
      <c r="F299" s="46" t="s">
        <v>45</v>
      </c>
      <c r="G299" s="46" t="s">
        <v>46</v>
      </c>
      <c r="H299" s="46" t="s">
        <v>52</v>
      </c>
      <c r="I299" s="42">
        <v>44917.734282407408</v>
      </c>
      <c r="J299" s="52">
        <v>8956</v>
      </c>
    </row>
    <row r="300" spans="1:10" x14ac:dyDescent="0.3">
      <c r="A300" s="12">
        <v>299</v>
      </c>
      <c r="B300" s="51">
        <v>8958</v>
      </c>
      <c r="C300" s="46" t="s">
        <v>129</v>
      </c>
      <c r="D300" s="42">
        <v>44910.735949074071</v>
      </c>
      <c r="E300" s="46" t="s">
        <v>51</v>
      </c>
      <c r="F300" s="46" t="s">
        <v>45</v>
      </c>
      <c r="G300" s="46" t="s">
        <v>46</v>
      </c>
      <c r="H300" s="46" t="s">
        <v>52</v>
      </c>
      <c r="I300" s="42">
        <v>44917.735520833332</v>
      </c>
      <c r="J300" s="52">
        <v>8958</v>
      </c>
    </row>
    <row r="301" spans="1:10" x14ac:dyDescent="0.3">
      <c r="A301" s="12">
        <v>300</v>
      </c>
      <c r="B301" s="51">
        <v>8959</v>
      </c>
      <c r="C301" s="46" t="s">
        <v>129</v>
      </c>
      <c r="D301" s="42">
        <v>44910.745740740742</v>
      </c>
      <c r="E301" s="46" t="s">
        <v>51</v>
      </c>
      <c r="F301" s="46" t="s">
        <v>45</v>
      </c>
      <c r="G301" s="46" t="s">
        <v>46</v>
      </c>
      <c r="H301" s="46" t="s">
        <v>52</v>
      </c>
      <c r="I301" s="42">
        <v>44917.745300925926</v>
      </c>
      <c r="J301" s="52">
        <v>8959</v>
      </c>
    </row>
    <row r="302" spans="1:10" x14ac:dyDescent="0.3">
      <c r="A302" s="12">
        <v>301</v>
      </c>
      <c r="B302" s="51">
        <v>8960</v>
      </c>
      <c r="C302" s="46" t="s">
        <v>129</v>
      </c>
      <c r="D302" s="42">
        <v>44910.748379629629</v>
      </c>
      <c r="E302" s="46" t="s">
        <v>51</v>
      </c>
      <c r="F302" s="46" t="s">
        <v>45</v>
      </c>
      <c r="G302" s="46" t="s">
        <v>46</v>
      </c>
      <c r="H302" s="46" t="s">
        <v>52</v>
      </c>
      <c r="I302" s="42">
        <v>44917.747939814813</v>
      </c>
      <c r="J302" s="52">
        <v>8960</v>
      </c>
    </row>
    <row r="303" spans="1:10" x14ac:dyDescent="0.3">
      <c r="A303" s="12">
        <v>302</v>
      </c>
      <c r="B303" s="51">
        <v>8961</v>
      </c>
      <c r="C303" s="46" t="s">
        <v>129</v>
      </c>
      <c r="D303" s="42">
        <v>44910.748969907407</v>
      </c>
      <c r="E303" s="46" t="s">
        <v>51</v>
      </c>
      <c r="F303" s="46" t="s">
        <v>45</v>
      </c>
      <c r="G303" s="46" t="s">
        <v>46</v>
      </c>
      <c r="H303" s="46" t="s">
        <v>52</v>
      </c>
      <c r="I303" s="42">
        <v>44917.748530092591</v>
      </c>
      <c r="J303" s="52">
        <v>8961</v>
      </c>
    </row>
    <row r="304" spans="1:10" x14ac:dyDescent="0.3">
      <c r="A304" s="12">
        <v>303</v>
      </c>
      <c r="B304" s="51">
        <v>8963</v>
      </c>
      <c r="C304" s="46" t="s">
        <v>129</v>
      </c>
      <c r="D304" s="42">
        <v>44910.751759259256</v>
      </c>
      <c r="E304" s="46" t="s">
        <v>51</v>
      </c>
      <c r="F304" s="46" t="s">
        <v>45</v>
      </c>
      <c r="G304" s="46" t="s">
        <v>46</v>
      </c>
      <c r="H304" s="46" t="s">
        <v>52</v>
      </c>
      <c r="I304" s="42">
        <v>44917.751331018517</v>
      </c>
      <c r="J304" s="52">
        <v>8963</v>
      </c>
    </row>
    <row r="305" spans="1:10" x14ac:dyDescent="0.3">
      <c r="A305" s="12">
        <v>304</v>
      </c>
      <c r="B305" s="51">
        <v>8965</v>
      </c>
      <c r="C305" s="46" t="s">
        <v>129</v>
      </c>
      <c r="D305" s="42">
        <v>44910.753935185188</v>
      </c>
      <c r="E305" s="46" t="s">
        <v>51</v>
      </c>
      <c r="F305" s="46" t="s">
        <v>45</v>
      </c>
      <c r="G305" s="46" t="s">
        <v>46</v>
      </c>
      <c r="H305" s="46" t="s">
        <v>52</v>
      </c>
      <c r="I305" s="42">
        <v>44917.753495370373</v>
      </c>
      <c r="J305" s="52">
        <v>8965</v>
      </c>
    </row>
    <row r="306" spans="1:10" x14ac:dyDescent="0.3">
      <c r="A306" s="12">
        <v>305</v>
      </c>
      <c r="B306" s="51">
        <v>8810</v>
      </c>
      <c r="C306" s="46" t="s">
        <v>129</v>
      </c>
      <c r="D306" s="42">
        <v>44911.476180555554</v>
      </c>
      <c r="E306" s="46" t="s">
        <v>57</v>
      </c>
      <c r="F306" s="46" t="s">
        <v>45</v>
      </c>
      <c r="G306" s="46" t="s">
        <v>50</v>
      </c>
      <c r="H306" s="46" t="s">
        <v>54</v>
      </c>
      <c r="I306" s="42">
        <v>44911.664282407408</v>
      </c>
      <c r="J306" s="52">
        <v>8810</v>
      </c>
    </row>
    <row r="307" spans="1:10" x14ac:dyDescent="0.3">
      <c r="A307" s="12">
        <v>306</v>
      </c>
      <c r="B307" s="51">
        <v>8842</v>
      </c>
      <c r="C307" s="46" t="s">
        <v>129</v>
      </c>
      <c r="D307" s="42">
        <v>44911.729108796295</v>
      </c>
      <c r="E307" s="46" t="s">
        <v>57</v>
      </c>
      <c r="F307" s="46" t="s">
        <v>45</v>
      </c>
      <c r="G307" s="46" t="s">
        <v>55</v>
      </c>
      <c r="H307" s="46" t="s">
        <v>54</v>
      </c>
      <c r="I307" s="42">
        <v>44916.561493055553</v>
      </c>
      <c r="J307" s="52">
        <v>8842</v>
      </c>
    </row>
    <row r="308" spans="1:10" x14ac:dyDescent="0.3">
      <c r="A308" s="12">
        <v>307</v>
      </c>
      <c r="B308" s="51">
        <v>8844</v>
      </c>
      <c r="C308" s="46" t="s">
        <v>129</v>
      </c>
      <c r="D308" s="42">
        <v>44911.931493055556</v>
      </c>
      <c r="E308" s="46" t="s">
        <v>57</v>
      </c>
      <c r="F308" s="46" t="s">
        <v>45</v>
      </c>
      <c r="G308" s="46" t="s">
        <v>46</v>
      </c>
      <c r="H308" s="46" t="s">
        <v>53</v>
      </c>
      <c r="I308" s="42">
        <v>44921.544120370374</v>
      </c>
      <c r="J308" s="52">
        <v>8844</v>
      </c>
    </row>
    <row r="309" spans="1:10" x14ac:dyDescent="0.3">
      <c r="A309" s="12">
        <v>308</v>
      </c>
      <c r="B309" s="51">
        <v>8845</v>
      </c>
      <c r="C309" s="46" t="s">
        <v>129</v>
      </c>
      <c r="D309" s="42">
        <v>44912.479444444441</v>
      </c>
      <c r="E309" s="46" t="s">
        <v>57</v>
      </c>
      <c r="F309" s="46" t="s">
        <v>45</v>
      </c>
      <c r="G309" s="46" t="s">
        <v>46</v>
      </c>
      <c r="H309" s="46" t="s">
        <v>52</v>
      </c>
      <c r="I309" s="42">
        <v>44921.680798611109</v>
      </c>
      <c r="J309" s="52">
        <v>8845</v>
      </c>
    </row>
    <row r="310" spans="1:10" x14ac:dyDescent="0.3">
      <c r="A310" s="12">
        <v>309</v>
      </c>
      <c r="B310" s="51">
        <v>8851</v>
      </c>
      <c r="C310" s="46" t="s">
        <v>129</v>
      </c>
      <c r="D310" s="42">
        <v>44913.369618055556</v>
      </c>
      <c r="E310" s="46" t="s">
        <v>57</v>
      </c>
      <c r="F310" s="46" t="s">
        <v>45</v>
      </c>
      <c r="G310" s="46" t="s">
        <v>47</v>
      </c>
      <c r="H310" s="46" t="s">
        <v>53</v>
      </c>
      <c r="I310" s="42">
        <v>44921.427893518521</v>
      </c>
      <c r="J310" s="52">
        <v>8851</v>
      </c>
    </row>
    <row r="311" spans="1:10" x14ac:dyDescent="0.3">
      <c r="A311" s="12">
        <v>310</v>
      </c>
      <c r="B311" s="51">
        <v>8860</v>
      </c>
      <c r="C311" s="46" t="s">
        <v>129</v>
      </c>
      <c r="D311" s="42">
        <v>44914.500694444447</v>
      </c>
      <c r="E311" s="46" t="s">
        <v>57</v>
      </c>
      <c r="F311" s="46" t="s">
        <v>45</v>
      </c>
      <c r="G311" s="46" t="s">
        <v>121</v>
      </c>
      <c r="H311" s="46" t="s">
        <v>33</v>
      </c>
      <c r="I311" s="42">
        <v>44921.434745370374</v>
      </c>
      <c r="J311" s="52">
        <v>8860</v>
      </c>
    </row>
    <row r="312" spans="1:10" x14ac:dyDescent="0.3">
      <c r="A312" s="12">
        <v>311</v>
      </c>
      <c r="B312" s="51">
        <v>8861</v>
      </c>
      <c r="C312" s="46" t="s">
        <v>129</v>
      </c>
      <c r="D312" s="42">
        <v>44914.505740740744</v>
      </c>
      <c r="E312" s="46" t="s">
        <v>57</v>
      </c>
      <c r="F312" s="46" t="s">
        <v>45</v>
      </c>
      <c r="G312" s="46" t="s">
        <v>65</v>
      </c>
      <c r="H312" s="46" t="s">
        <v>52</v>
      </c>
      <c r="I312" s="42">
        <v>44917.407719907409</v>
      </c>
      <c r="J312" s="52">
        <v>8861</v>
      </c>
    </row>
    <row r="313" spans="1:10" x14ac:dyDescent="0.3">
      <c r="A313" s="12">
        <v>312</v>
      </c>
      <c r="B313" s="51">
        <v>8884</v>
      </c>
      <c r="C313" s="46" t="s">
        <v>129</v>
      </c>
      <c r="D313" s="42">
        <v>44915.750555555554</v>
      </c>
      <c r="E313" s="46" t="s">
        <v>57</v>
      </c>
      <c r="F313" s="46" t="s">
        <v>45</v>
      </c>
      <c r="G313" s="46" t="s">
        <v>65</v>
      </c>
      <c r="H313" s="46" t="s">
        <v>58</v>
      </c>
      <c r="I313" s="42">
        <v>44921.640092592592</v>
      </c>
      <c r="J313" s="52">
        <v>8884</v>
      </c>
    </row>
    <row r="314" spans="1:10" x14ac:dyDescent="0.3">
      <c r="A314" s="12">
        <v>313</v>
      </c>
      <c r="B314" s="51">
        <v>8934</v>
      </c>
      <c r="C314" s="46" t="s">
        <v>129</v>
      </c>
      <c r="D314" s="42">
        <v>44916.63009259259</v>
      </c>
      <c r="E314" s="46" t="s">
        <v>57</v>
      </c>
      <c r="F314" s="46" t="s">
        <v>45</v>
      </c>
      <c r="G314" s="46" t="s">
        <v>55</v>
      </c>
      <c r="H314" s="46" t="s">
        <v>53</v>
      </c>
      <c r="I314" s="42">
        <v>44921.453159722223</v>
      </c>
      <c r="J314" s="52">
        <v>8934</v>
      </c>
    </row>
    <row r="315" spans="1:10" x14ac:dyDescent="0.3">
      <c r="A315" s="12">
        <v>314</v>
      </c>
      <c r="B315" s="51">
        <v>8941</v>
      </c>
      <c r="C315" s="46" t="s">
        <v>129</v>
      </c>
      <c r="D315" s="42">
        <v>44916.661956018521</v>
      </c>
      <c r="E315" s="46" t="s">
        <v>57</v>
      </c>
      <c r="F315" s="46" t="s">
        <v>45</v>
      </c>
      <c r="G315" s="46" t="s">
        <v>124</v>
      </c>
      <c r="H315" s="46" t="s">
        <v>53</v>
      </c>
      <c r="I315" s="42">
        <v>44921.401469907411</v>
      </c>
      <c r="J315" s="52">
        <v>8941</v>
      </c>
    </row>
    <row r="316" spans="1:10" x14ac:dyDescent="0.3">
      <c r="A316" s="12">
        <v>315</v>
      </c>
      <c r="B316" s="51">
        <v>8973</v>
      </c>
      <c r="C316" s="46" t="s">
        <v>129</v>
      </c>
      <c r="D316" s="42">
        <v>44918.44189814815</v>
      </c>
      <c r="E316" s="46" t="s">
        <v>57</v>
      </c>
      <c r="F316" s="46" t="s">
        <v>45</v>
      </c>
      <c r="G316" s="46" t="s">
        <v>50</v>
      </c>
      <c r="H316" s="46" t="s">
        <v>33</v>
      </c>
      <c r="I316" s="42">
        <v>44924.727627314816</v>
      </c>
      <c r="J316" s="52">
        <v>8973</v>
      </c>
    </row>
    <row r="317" spans="1:10" x14ac:dyDescent="0.3">
      <c r="A317" s="12">
        <v>316</v>
      </c>
      <c r="B317" s="51">
        <v>8985</v>
      </c>
      <c r="C317" s="46" t="s">
        <v>129</v>
      </c>
      <c r="D317" s="42">
        <v>44921.300428240742</v>
      </c>
      <c r="E317" s="46" t="s">
        <v>57</v>
      </c>
      <c r="F317" s="46" t="s">
        <v>45</v>
      </c>
      <c r="G317" s="46" t="s">
        <v>48</v>
      </c>
      <c r="H317" s="46" t="s">
        <v>33</v>
      </c>
      <c r="I317" s="42">
        <v>44923.571134259262</v>
      </c>
      <c r="J317" s="52">
        <v>8985</v>
      </c>
    </row>
    <row r="318" spans="1:10" x14ac:dyDescent="0.3">
      <c r="A318" s="12">
        <v>317</v>
      </c>
      <c r="B318" s="51">
        <v>8992</v>
      </c>
      <c r="C318" s="46" t="s">
        <v>129</v>
      </c>
      <c r="D318" s="42">
        <v>44921.60229166667</v>
      </c>
      <c r="E318" s="46" t="s">
        <v>57</v>
      </c>
      <c r="F318" s="46" t="s">
        <v>45</v>
      </c>
      <c r="G318" s="46" t="s">
        <v>50</v>
      </c>
      <c r="H318" s="46" t="s">
        <v>52</v>
      </c>
      <c r="I318" s="42">
        <v>44923.337314814817</v>
      </c>
      <c r="J318" s="52">
        <v>8992</v>
      </c>
    </row>
    <row r="319" spans="1:10" x14ac:dyDescent="0.3">
      <c r="A319" s="12">
        <v>318</v>
      </c>
      <c r="B319" s="51">
        <v>8993</v>
      </c>
      <c r="C319" s="45" t="s">
        <v>29</v>
      </c>
      <c r="D319" s="42">
        <v>44921.607997685183</v>
      </c>
      <c r="E319" s="45" t="s">
        <v>57</v>
      </c>
      <c r="F319" s="45" t="s">
        <v>45</v>
      </c>
      <c r="G319" s="45" t="s">
        <v>49</v>
      </c>
      <c r="H319" s="45" t="s">
        <v>52</v>
      </c>
      <c r="I319" s="42" t="s">
        <v>128</v>
      </c>
      <c r="J319" s="52">
        <v>8993</v>
      </c>
    </row>
    <row r="320" spans="1:10" x14ac:dyDescent="0.3">
      <c r="A320" s="12">
        <v>319</v>
      </c>
      <c r="B320" s="51">
        <v>9001</v>
      </c>
      <c r="C320" s="46" t="s">
        <v>129</v>
      </c>
      <c r="D320" s="42">
        <v>44921.946944444448</v>
      </c>
      <c r="E320" s="46" t="s">
        <v>57</v>
      </c>
      <c r="F320" s="46" t="s">
        <v>45</v>
      </c>
      <c r="G320" s="46" t="s">
        <v>55</v>
      </c>
      <c r="H320" s="46" t="s">
        <v>97</v>
      </c>
      <c r="I320" s="42">
        <v>44924.41710648148</v>
      </c>
      <c r="J320" s="52">
        <v>9001</v>
      </c>
    </row>
    <row r="321" spans="1:10" x14ac:dyDescent="0.3">
      <c r="A321" s="12">
        <v>320</v>
      </c>
      <c r="B321" s="51">
        <v>9042</v>
      </c>
      <c r="C321" s="46" t="s">
        <v>129</v>
      </c>
      <c r="D321" s="42">
        <v>44924.481134259258</v>
      </c>
      <c r="E321" s="46" t="s">
        <v>57</v>
      </c>
      <c r="F321" s="46" t="s">
        <v>45</v>
      </c>
      <c r="G321" s="46" t="s">
        <v>50</v>
      </c>
      <c r="H321" s="46" t="s">
        <v>58</v>
      </c>
      <c r="I321" s="42">
        <v>44925.347905092596</v>
      </c>
      <c r="J321" s="52">
        <v>9042</v>
      </c>
    </row>
    <row r="322" spans="1:10" x14ac:dyDescent="0.3">
      <c r="A322" s="12">
        <v>321</v>
      </c>
      <c r="B322" s="52">
        <v>9051</v>
      </c>
      <c r="C322" s="45" t="s">
        <v>29</v>
      </c>
      <c r="D322" s="42">
        <v>44925.567511574074</v>
      </c>
      <c r="E322" s="45" t="s">
        <v>57</v>
      </c>
      <c r="F322" s="45" t="s">
        <v>45</v>
      </c>
      <c r="G322" s="45" t="s">
        <v>50</v>
      </c>
      <c r="H322" s="45" t="s">
        <v>52</v>
      </c>
      <c r="I322" s="42" t="s">
        <v>128</v>
      </c>
      <c r="J322" s="52">
        <v>9051</v>
      </c>
    </row>
  </sheetData>
  <autoFilter ref="A1:J322" xr:uid="{00000000-0009-0000-0000-000001000000}">
    <sortState xmlns:xlrd2="http://schemas.microsoft.com/office/spreadsheetml/2017/richdata2" ref="A2:J322">
      <sortCondition ref="A1"/>
    </sortState>
  </autoFilter>
  <sortState xmlns:xlrd2="http://schemas.microsoft.com/office/spreadsheetml/2017/richdata2" ref="A12:J252">
    <sortCondition ref="D2:D252"/>
  </sortState>
  <conditionalFormatting sqref="B1:B1048576">
    <cfRule type="duplicateValues" dxfId="0" priority="4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4"/>
  <sheetViews>
    <sheetView view="pageBreakPreview" zoomScale="90" zoomScaleNormal="100" zoomScaleSheetLayoutView="90" workbookViewId="0">
      <selection activeCell="C53" sqref="C53"/>
    </sheetView>
  </sheetViews>
  <sheetFormatPr baseColWidth="10" defaultColWidth="11.5546875" defaultRowHeight="13.2" x14ac:dyDescent="0.25"/>
  <cols>
    <col min="1" max="1" width="17.33203125" style="14" customWidth="1"/>
    <col min="2" max="2" width="70.6640625" style="14" customWidth="1"/>
    <col min="3" max="3" width="66.5546875" style="14" customWidth="1"/>
    <col min="4" max="4" width="38" style="14" customWidth="1"/>
    <col min="5" max="16384" width="11.5546875" style="14"/>
  </cols>
  <sheetData>
    <row r="1" spans="1:5" ht="33" customHeight="1" x14ac:dyDescent="0.25">
      <c r="A1" s="27" t="s">
        <v>85</v>
      </c>
      <c r="B1" s="28" t="s">
        <v>22</v>
      </c>
      <c r="C1" s="28" t="s">
        <v>86</v>
      </c>
      <c r="D1" s="29" t="s">
        <v>23</v>
      </c>
    </row>
    <row r="2" spans="1:5" ht="25.2" customHeight="1" x14ac:dyDescent="0.25">
      <c r="A2" s="30" t="s">
        <v>87</v>
      </c>
      <c r="B2" s="2" t="s">
        <v>67</v>
      </c>
      <c r="C2" s="2" t="s">
        <v>88</v>
      </c>
      <c r="D2" s="31"/>
    </row>
    <row r="3" spans="1:5" ht="25.2" customHeight="1" x14ac:dyDescent="0.25">
      <c r="A3" s="30" t="s">
        <v>89</v>
      </c>
      <c r="B3" s="2" t="s">
        <v>36</v>
      </c>
      <c r="C3" s="2" t="s">
        <v>90</v>
      </c>
      <c r="D3" s="31"/>
    </row>
    <row r="4" spans="1:5" ht="25.2" customHeight="1" x14ac:dyDescent="0.25">
      <c r="A4" s="30" t="s">
        <v>91</v>
      </c>
      <c r="B4" s="2" t="s">
        <v>37</v>
      </c>
      <c r="C4" s="2" t="s">
        <v>106</v>
      </c>
      <c r="D4" s="31"/>
    </row>
    <row r="5" spans="1:5" ht="13.95" customHeight="1" x14ac:dyDescent="0.25">
      <c r="A5" s="54" t="s">
        <v>92</v>
      </c>
      <c r="B5" s="10" t="s">
        <v>11</v>
      </c>
      <c r="C5" s="10" t="s">
        <v>11</v>
      </c>
      <c r="D5" s="24"/>
    </row>
    <row r="6" spans="1:5" ht="13.95" customHeight="1" x14ac:dyDescent="0.25">
      <c r="A6" s="54"/>
      <c r="B6" s="10" t="s">
        <v>126</v>
      </c>
      <c r="C6" s="10" t="s">
        <v>19</v>
      </c>
      <c r="D6" s="24"/>
    </row>
    <row r="7" spans="1:5" ht="13.95" customHeight="1" x14ac:dyDescent="0.25">
      <c r="A7" s="54"/>
      <c r="B7" s="10" t="s">
        <v>125</v>
      </c>
      <c r="C7" s="10" t="s">
        <v>0</v>
      </c>
      <c r="D7" s="24"/>
    </row>
    <row r="8" spans="1:5" ht="13.95" customHeight="1" x14ac:dyDescent="0.25">
      <c r="A8" s="54"/>
      <c r="B8" s="10" t="s">
        <v>27</v>
      </c>
      <c r="C8" s="10" t="s">
        <v>27</v>
      </c>
      <c r="D8" s="24"/>
    </row>
    <row r="9" spans="1:5" ht="13.95" customHeight="1" x14ac:dyDescent="0.25">
      <c r="A9" s="54"/>
      <c r="B9" s="10" t="s">
        <v>28</v>
      </c>
      <c r="C9" s="10" t="s">
        <v>28</v>
      </c>
      <c r="D9" s="24"/>
    </row>
    <row r="10" spans="1:5" ht="25.2" customHeight="1" x14ac:dyDescent="0.25">
      <c r="A10" s="30" t="s">
        <v>99</v>
      </c>
      <c r="B10" s="2" t="s">
        <v>107</v>
      </c>
      <c r="C10" s="2" t="s">
        <v>100</v>
      </c>
      <c r="D10" s="31"/>
    </row>
    <row r="11" spans="1:5" ht="25.2" customHeight="1" x14ac:dyDescent="0.25">
      <c r="A11" s="30" t="s">
        <v>101</v>
      </c>
      <c r="B11" s="2" t="s">
        <v>39</v>
      </c>
      <c r="C11" s="2" t="s">
        <v>88</v>
      </c>
      <c r="D11" s="31"/>
    </row>
    <row r="12" spans="1:5" ht="25.2" customHeight="1" x14ac:dyDescent="0.25">
      <c r="A12" s="30" t="s">
        <v>102</v>
      </c>
      <c r="B12" s="2" t="s">
        <v>108</v>
      </c>
      <c r="C12" s="2" t="s">
        <v>88</v>
      </c>
      <c r="D12" s="31"/>
    </row>
    <row r="13" spans="1:5" ht="25.2" customHeight="1" x14ac:dyDescent="0.25">
      <c r="A13" s="30" t="s">
        <v>103</v>
      </c>
      <c r="B13" s="2" t="s">
        <v>109</v>
      </c>
      <c r="C13" s="2" t="s">
        <v>88</v>
      </c>
      <c r="D13" s="31"/>
    </row>
    <row r="14" spans="1:5" ht="25.2" customHeight="1" x14ac:dyDescent="0.25">
      <c r="A14" s="30" t="s">
        <v>104</v>
      </c>
      <c r="B14" s="2" t="s">
        <v>42</v>
      </c>
      <c r="C14" s="2" t="s">
        <v>16</v>
      </c>
      <c r="D14" s="31"/>
    </row>
    <row r="15" spans="1:5" ht="13.95" customHeight="1" x14ac:dyDescent="0.25">
      <c r="A15" s="54" t="s">
        <v>110</v>
      </c>
      <c r="B15" s="25" t="s">
        <v>53</v>
      </c>
      <c r="C15" s="10" t="s">
        <v>10</v>
      </c>
      <c r="D15" s="24"/>
      <c r="E15" s="18"/>
    </row>
    <row r="16" spans="1:5" ht="13.95" customHeight="1" x14ac:dyDescent="0.25">
      <c r="A16" s="54"/>
      <c r="B16" s="25" t="s">
        <v>61</v>
      </c>
      <c r="C16" s="10" t="s">
        <v>34</v>
      </c>
      <c r="D16" s="24"/>
      <c r="E16" s="18"/>
    </row>
    <row r="17" spans="1:5" ht="13.95" customHeight="1" x14ac:dyDescent="0.25">
      <c r="A17" s="54"/>
      <c r="B17" s="25" t="s">
        <v>52</v>
      </c>
      <c r="C17" s="10" t="s">
        <v>35</v>
      </c>
      <c r="D17" s="24"/>
      <c r="E17" s="18"/>
    </row>
    <row r="18" spans="1:5" ht="13.95" customHeight="1" x14ac:dyDescent="0.25">
      <c r="A18" s="54"/>
      <c r="B18" s="25" t="s">
        <v>93</v>
      </c>
      <c r="C18" s="10" t="s">
        <v>10</v>
      </c>
      <c r="D18" s="24"/>
      <c r="E18" s="18"/>
    </row>
    <row r="19" spans="1:5" ht="13.95" customHeight="1" x14ac:dyDescent="0.25">
      <c r="A19" s="54"/>
      <c r="B19" s="25" t="s">
        <v>32</v>
      </c>
      <c r="C19" s="10" t="s">
        <v>35</v>
      </c>
      <c r="D19" s="24"/>
      <c r="E19" s="18"/>
    </row>
    <row r="20" spans="1:5" ht="13.95" customHeight="1" x14ac:dyDescent="0.25">
      <c r="A20" s="54"/>
      <c r="B20" s="25" t="s">
        <v>66</v>
      </c>
      <c r="C20" s="10" t="s">
        <v>10</v>
      </c>
      <c r="D20" s="24"/>
      <c r="E20" s="18"/>
    </row>
    <row r="21" spans="1:5" ht="13.95" customHeight="1" x14ac:dyDescent="0.25">
      <c r="A21" s="54"/>
      <c r="B21" s="25" t="s">
        <v>33</v>
      </c>
      <c r="C21" s="10" t="s">
        <v>10</v>
      </c>
      <c r="D21" s="24"/>
      <c r="E21" s="18"/>
    </row>
    <row r="22" spans="1:5" ht="13.95" customHeight="1" x14ac:dyDescent="0.25">
      <c r="A22" s="54"/>
      <c r="B22" s="25" t="s">
        <v>131</v>
      </c>
      <c r="C22" s="10" t="s">
        <v>35</v>
      </c>
      <c r="D22" s="24"/>
      <c r="E22" s="18"/>
    </row>
    <row r="23" spans="1:5" ht="13.95" customHeight="1" x14ac:dyDescent="0.25">
      <c r="A23" s="54"/>
      <c r="B23" s="25" t="s">
        <v>111</v>
      </c>
      <c r="C23" s="10" t="s">
        <v>35</v>
      </c>
      <c r="D23" s="24"/>
      <c r="E23" s="18"/>
    </row>
    <row r="24" spans="1:5" ht="13.95" customHeight="1" x14ac:dyDescent="0.25">
      <c r="A24" s="54"/>
      <c r="B24" s="25" t="s">
        <v>112</v>
      </c>
      <c r="C24" s="10" t="s">
        <v>35</v>
      </c>
      <c r="D24" s="24"/>
      <c r="E24" s="18"/>
    </row>
    <row r="25" spans="1:5" ht="13.95" customHeight="1" x14ac:dyDescent="0.25">
      <c r="A25" s="54"/>
      <c r="B25" s="25" t="s">
        <v>113</v>
      </c>
      <c r="C25" s="10" t="s">
        <v>10</v>
      </c>
      <c r="D25" s="24"/>
      <c r="E25" s="18"/>
    </row>
    <row r="26" spans="1:5" ht="13.95" customHeight="1" x14ac:dyDescent="0.25">
      <c r="A26" s="54"/>
      <c r="B26" s="25" t="s">
        <v>132</v>
      </c>
      <c r="C26" s="10" t="s">
        <v>10</v>
      </c>
      <c r="D26" s="24"/>
      <c r="E26" s="18"/>
    </row>
    <row r="27" spans="1:5" ht="13.95" customHeight="1" x14ac:dyDescent="0.25">
      <c r="A27" s="54"/>
      <c r="B27" s="25" t="s">
        <v>114</v>
      </c>
      <c r="C27" s="10" t="s">
        <v>34</v>
      </c>
      <c r="D27" s="24"/>
      <c r="E27" s="18"/>
    </row>
    <row r="28" spans="1:5" ht="13.95" customHeight="1" x14ac:dyDescent="0.25">
      <c r="A28" s="54"/>
      <c r="B28" s="25" t="s">
        <v>115</v>
      </c>
      <c r="C28" s="10" t="s">
        <v>34</v>
      </c>
      <c r="D28" s="24"/>
      <c r="E28" s="18"/>
    </row>
    <row r="29" spans="1:5" ht="13.95" customHeight="1" x14ac:dyDescent="0.25">
      <c r="A29" s="54"/>
      <c r="B29" s="25" t="s">
        <v>116</v>
      </c>
      <c r="C29" s="10" t="s">
        <v>34</v>
      </c>
      <c r="D29" s="24"/>
      <c r="E29" s="18"/>
    </row>
    <row r="30" spans="1:5" ht="13.95" customHeight="1" x14ac:dyDescent="0.25">
      <c r="A30" s="54"/>
      <c r="B30" s="25" t="s">
        <v>133</v>
      </c>
      <c r="C30" s="10" t="s">
        <v>34</v>
      </c>
      <c r="D30" s="24"/>
      <c r="E30" s="18"/>
    </row>
    <row r="31" spans="1:5" ht="13.95" customHeight="1" x14ac:dyDescent="0.25">
      <c r="A31" s="54"/>
      <c r="B31" s="25" t="s">
        <v>54</v>
      </c>
      <c r="C31" s="10" t="s">
        <v>10</v>
      </c>
      <c r="D31" s="24"/>
      <c r="E31" s="18"/>
    </row>
    <row r="32" spans="1:5" ht="13.95" customHeight="1" x14ac:dyDescent="0.25">
      <c r="A32" s="54"/>
      <c r="B32" s="25" t="s">
        <v>94</v>
      </c>
      <c r="C32" s="10" t="s">
        <v>10</v>
      </c>
      <c r="D32" s="24"/>
      <c r="E32" s="18"/>
    </row>
    <row r="33" spans="1:5" ht="13.95" customHeight="1" x14ac:dyDescent="0.25">
      <c r="A33" s="54"/>
      <c r="B33" s="25" t="s">
        <v>117</v>
      </c>
      <c r="C33" s="10" t="s">
        <v>35</v>
      </c>
      <c r="D33" s="24"/>
      <c r="E33" s="18"/>
    </row>
    <row r="34" spans="1:5" ht="13.95" customHeight="1" x14ac:dyDescent="0.25">
      <c r="A34" s="54"/>
      <c r="B34" s="25" t="s">
        <v>95</v>
      </c>
      <c r="C34" s="10" t="s">
        <v>34</v>
      </c>
      <c r="D34" s="24"/>
      <c r="E34" s="18"/>
    </row>
    <row r="35" spans="1:5" ht="13.95" customHeight="1" x14ac:dyDescent="0.25">
      <c r="A35" s="54"/>
      <c r="B35" s="25" t="s">
        <v>96</v>
      </c>
      <c r="C35" s="10" t="s">
        <v>35</v>
      </c>
      <c r="D35" s="24"/>
      <c r="E35" s="18"/>
    </row>
    <row r="36" spans="1:5" ht="13.95" customHeight="1" x14ac:dyDescent="0.25">
      <c r="A36" s="54"/>
      <c r="B36" s="25" t="s">
        <v>75</v>
      </c>
      <c r="C36" s="10" t="s">
        <v>35</v>
      </c>
      <c r="D36" s="24"/>
      <c r="E36" s="18"/>
    </row>
    <row r="37" spans="1:5" ht="13.95" customHeight="1" x14ac:dyDescent="0.25">
      <c r="A37" s="54"/>
      <c r="B37" s="25" t="s">
        <v>84</v>
      </c>
      <c r="C37" s="10" t="s">
        <v>35</v>
      </c>
      <c r="D37" s="24"/>
      <c r="E37" s="18"/>
    </row>
    <row r="38" spans="1:5" ht="13.95" customHeight="1" x14ac:dyDescent="0.25">
      <c r="A38" s="54"/>
      <c r="B38" s="25" t="s">
        <v>97</v>
      </c>
      <c r="C38" s="10" t="s">
        <v>35</v>
      </c>
      <c r="D38" s="24"/>
      <c r="E38" s="18"/>
    </row>
    <row r="39" spans="1:5" ht="13.95" customHeight="1" x14ac:dyDescent="0.25">
      <c r="A39" s="54"/>
      <c r="B39" s="25" t="s">
        <v>56</v>
      </c>
      <c r="C39" s="10" t="s">
        <v>10</v>
      </c>
      <c r="D39" s="24"/>
      <c r="E39" s="18"/>
    </row>
    <row r="40" spans="1:5" ht="13.95" customHeight="1" x14ac:dyDescent="0.25">
      <c r="A40" s="54"/>
      <c r="B40" s="25" t="s">
        <v>98</v>
      </c>
      <c r="C40" s="10" t="s">
        <v>35</v>
      </c>
      <c r="D40" s="24"/>
      <c r="E40" s="18"/>
    </row>
    <row r="41" spans="1:5" ht="25.2" customHeight="1" x14ac:dyDescent="0.25">
      <c r="A41" s="30" t="s">
        <v>105</v>
      </c>
      <c r="B41" s="2" t="s">
        <v>127</v>
      </c>
      <c r="C41" s="2" t="s">
        <v>17</v>
      </c>
      <c r="D41" s="31"/>
    </row>
    <row r="42" spans="1:5" ht="57" customHeight="1" x14ac:dyDescent="0.25">
      <c r="A42" s="30" t="s">
        <v>118</v>
      </c>
      <c r="B42" s="2" t="s">
        <v>130</v>
      </c>
      <c r="C42" s="2" t="s">
        <v>18</v>
      </c>
      <c r="D42" s="31" t="s">
        <v>134</v>
      </c>
    </row>
    <row r="43" spans="1:5" x14ac:dyDescent="0.25">
      <c r="A43" s="32"/>
      <c r="B43" s="26"/>
      <c r="C43" s="36"/>
      <c r="D43" s="37"/>
    </row>
    <row r="44" spans="1:5" x14ac:dyDescent="0.25">
      <c r="A44" s="32"/>
      <c r="B44" s="26"/>
      <c r="C44" s="38"/>
      <c r="D44" s="39"/>
    </row>
    <row r="45" spans="1:5" x14ac:dyDescent="0.25">
      <c r="A45" s="32"/>
      <c r="B45" s="26"/>
      <c r="C45" s="38"/>
      <c r="D45" s="39"/>
    </row>
    <row r="46" spans="1:5" ht="13.95" customHeight="1" x14ac:dyDescent="0.25">
      <c r="A46" s="32"/>
      <c r="B46" s="26"/>
      <c r="C46" s="38"/>
      <c r="D46" s="39"/>
    </row>
    <row r="47" spans="1:5" x14ac:dyDescent="0.25">
      <c r="A47" s="32"/>
      <c r="B47" s="26"/>
      <c r="C47" s="38"/>
      <c r="D47" s="39"/>
    </row>
    <row r="48" spans="1:5" ht="13.95" customHeight="1" x14ac:dyDescent="0.25">
      <c r="A48" s="32"/>
      <c r="B48" s="15"/>
      <c r="C48" s="38"/>
      <c r="D48" s="39"/>
    </row>
    <row r="49" spans="1:4" x14ac:dyDescent="0.25">
      <c r="A49" s="32"/>
      <c r="B49" s="15"/>
      <c r="C49" s="38"/>
      <c r="D49" s="39"/>
    </row>
    <row r="50" spans="1:4" x14ac:dyDescent="0.25">
      <c r="A50" s="32"/>
      <c r="B50" s="15"/>
      <c r="C50" s="40"/>
      <c r="D50" s="41"/>
    </row>
    <row r="51" spans="1:4" ht="13.8" thickBot="1" x14ac:dyDescent="0.3">
      <c r="A51" s="33"/>
      <c r="B51" s="34"/>
      <c r="C51" s="34"/>
      <c r="D51" s="35"/>
    </row>
    <row r="52" spans="1:4" x14ac:dyDescent="0.25">
      <c r="A52" s="16"/>
    </row>
    <row r="54" spans="1:4" ht="13.8" x14ac:dyDescent="0.3">
      <c r="A54" s="17"/>
    </row>
  </sheetData>
  <mergeCells count="2">
    <mergeCell ref="A15:A40"/>
    <mergeCell ref="A5:A9"/>
  </mergeCells>
  <pageMargins left="0.7" right="0.7" top="0.75" bottom="0.75" header="0.3" footer="0.3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Rocío Muñoz</cp:lastModifiedBy>
  <cp:lastPrinted>2023-01-04T18:48:36Z</cp:lastPrinted>
  <dcterms:created xsi:type="dcterms:W3CDTF">2020-07-10T15:23:30Z</dcterms:created>
  <dcterms:modified xsi:type="dcterms:W3CDTF">2023-01-04T22:30:49Z</dcterms:modified>
</cp:coreProperties>
</file>